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341" yWindow="1635" windowWidth="15480" windowHeight="8385" tabRatio="936" activeTab="0"/>
  </bookViews>
  <sheets>
    <sheet name="城区小学语文组" sheetId="1" r:id="rId1"/>
    <sheet name="农村小学语文" sheetId="2" r:id="rId2"/>
    <sheet name="城区小学数学组" sheetId="3" r:id="rId3"/>
    <sheet name="农村小学数学组" sheetId="4" r:id="rId4"/>
    <sheet name="英语组" sheetId="5" r:id="rId5"/>
    <sheet name="音乐和幼儿教师组" sheetId="6" r:id="rId6"/>
    <sheet name="小学美术组" sheetId="7" r:id="rId7"/>
    <sheet name="小学体育组" sheetId="8" r:id="rId8"/>
    <sheet name="中学文科组" sheetId="9" r:id="rId9"/>
    <sheet name="综合组" sheetId="10" r:id="rId10"/>
  </sheets>
  <definedNames>
    <definedName name="_xlnm.Print_Area" localSheetId="8">'中学文科组'!$A$1:$L$16</definedName>
    <definedName name="_xlnm.Print_Titles" localSheetId="2">'城区小学数学组'!$1:$2</definedName>
    <definedName name="_xlnm.Print_Titles" localSheetId="0">'城区小学语文组'!$1:$2</definedName>
    <definedName name="_xlnm.Print_Titles" localSheetId="3">'农村小学数学组'!$1:$2</definedName>
    <definedName name="_xlnm.Print_Titles" localSheetId="1">'农村小学语文'!$1:$2</definedName>
    <definedName name="_xlnm.Print_Titles" localSheetId="6">'小学美术组'!$1:$2</definedName>
    <definedName name="_xlnm.Print_Titles" localSheetId="7">'小学体育组'!$1:$2</definedName>
    <definedName name="_xlnm.Print_Titles" localSheetId="4">'英语组'!$1:$2</definedName>
    <definedName name="_xlnm.Print_Titles" localSheetId="9">'综合组'!$1:$2</definedName>
  </definedNames>
  <calcPr fullCalcOnLoad="1"/>
</workbook>
</file>

<file path=xl/sharedStrings.xml><?xml version="1.0" encoding="utf-8"?>
<sst xmlns="http://schemas.openxmlformats.org/spreadsheetml/2006/main" count="1047" uniqueCount="682">
  <si>
    <t>李萍</t>
  </si>
  <si>
    <t>钟博立</t>
  </si>
  <si>
    <t>龙敏</t>
  </si>
  <si>
    <t>冷洋</t>
  </si>
  <si>
    <t>晏梦婷</t>
  </si>
  <si>
    <t>李芳玲</t>
  </si>
  <si>
    <t>金萍</t>
  </si>
  <si>
    <t>王璐琪</t>
  </si>
  <si>
    <t>欧阳钦正</t>
  </si>
  <si>
    <t>钟鸣丽</t>
  </si>
  <si>
    <t>刘文静</t>
  </si>
  <si>
    <t>简玲伟</t>
  </si>
  <si>
    <t>刘伊棠</t>
  </si>
  <si>
    <t>何佳君</t>
  </si>
  <si>
    <t>汤玲莉</t>
  </si>
  <si>
    <t>姓名</t>
  </si>
  <si>
    <t>胡艳</t>
  </si>
  <si>
    <t>排名</t>
  </si>
  <si>
    <t>学科</t>
  </si>
  <si>
    <t>笔试总分</t>
  </si>
  <si>
    <t>笔试折算分</t>
  </si>
  <si>
    <t>面试折算分</t>
  </si>
  <si>
    <t>总分</t>
  </si>
  <si>
    <t>准考证号码</t>
  </si>
  <si>
    <t>面试得分</t>
  </si>
  <si>
    <t>综合知识成绩</t>
  </si>
  <si>
    <t>学科专业成绩</t>
  </si>
  <si>
    <t>联系电话</t>
  </si>
  <si>
    <t>10322045521 </t>
  </si>
  <si>
    <t>10301640428 </t>
  </si>
  <si>
    <t>胡梦婕</t>
  </si>
  <si>
    <t>10322046503 </t>
  </si>
  <si>
    <t>漆月娥</t>
  </si>
  <si>
    <t>10322046322 </t>
  </si>
  <si>
    <t>晏燕花</t>
  </si>
  <si>
    <t>10301641609 </t>
  </si>
  <si>
    <t>陶美婷</t>
  </si>
  <si>
    <t>10301470312 </t>
  </si>
  <si>
    <t>刘芸巧</t>
  </si>
  <si>
    <t>10305052708 </t>
  </si>
  <si>
    <t>易蓬</t>
  </si>
  <si>
    <t>10322046025 </t>
  </si>
  <si>
    <t>罗威</t>
  </si>
  <si>
    <t>10301642518 </t>
  </si>
  <si>
    <t>聂茹</t>
  </si>
  <si>
    <t>10322045120 </t>
  </si>
  <si>
    <t>10322045508 </t>
  </si>
  <si>
    <t>罗彬</t>
  </si>
  <si>
    <t>10322046726 </t>
  </si>
  <si>
    <t>龚萍</t>
  </si>
  <si>
    <t>20301651613 </t>
  </si>
  <si>
    <t>钟晔</t>
  </si>
  <si>
    <t>20301650218 </t>
  </si>
  <si>
    <t>廖俊敏</t>
  </si>
  <si>
    <t>20322052816 </t>
  </si>
  <si>
    <t>30322054704 </t>
  </si>
  <si>
    <t>30322054707 </t>
  </si>
  <si>
    <t>30322054701 </t>
  </si>
  <si>
    <t>农村小学(小学英语)</t>
  </si>
  <si>
    <t>上高三中(初中英语)</t>
  </si>
  <si>
    <t>县职业技术学校(高中英语)</t>
  </si>
  <si>
    <r>
      <t>2015年招聘教师成绩汇总表（</t>
    </r>
    <r>
      <rPr>
        <b/>
        <sz val="11"/>
        <rFont val="楷体_GB2312"/>
        <family val="3"/>
      </rPr>
      <t>音乐和幼儿教师组</t>
    </r>
    <r>
      <rPr>
        <b/>
        <sz val="16"/>
        <rFont val="方正大标宋简体"/>
        <family val="0"/>
      </rPr>
      <t>）</t>
    </r>
  </si>
  <si>
    <t>10922050503 </t>
  </si>
  <si>
    <t>曾亚威</t>
  </si>
  <si>
    <t>10922047007 </t>
  </si>
  <si>
    <t>易秀萍</t>
  </si>
  <si>
    <t>10901072330 </t>
  </si>
  <si>
    <t>晏子惠</t>
  </si>
  <si>
    <t>10901073501 </t>
  </si>
  <si>
    <t>上高四中小学部(小学音乐)</t>
  </si>
  <si>
    <t>10901072109 </t>
  </si>
  <si>
    <t>蓝南京</t>
  </si>
  <si>
    <t>10901073022 </t>
  </si>
  <si>
    <t>10922046825 </t>
  </si>
  <si>
    <t>农村小学(小学音乐)</t>
  </si>
  <si>
    <t>李丽琴</t>
  </si>
  <si>
    <t>10922047004 </t>
  </si>
  <si>
    <t>黄妍琪</t>
  </si>
  <si>
    <t>10922050507 </t>
  </si>
  <si>
    <t>刘瑶</t>
  </si>
  <si>
    <t>10901072318 </t>
  </si>
  <si>
    <t>谭丽婷</t>
  </si>
  <si>
    <t>10922050412 </t>
  </si>
  <si>
    <t>卢璐</t>
  </si>
  <si>
    <t>10922050421 </t>
  </si>
  <si>
    <t>钟毓</t>
  </si>
  <si>
    <t>10922050413 </t>
  </si>
  <si>
    <t>龙杏</t>
  </si>
  <si>
    <t>10922046812 </t>
  </si>
  <si>
    <t>邱芬</t>
  </si>
  <si>
    <t>10922047002 </t>
  </si>
  <si>
    <t>蔡玲</t>
  </si>
  <si>
    <t>10922047015 </t>
  </si>
  <si>
    <t>罗琪</t>
  </si>
  <si>
    <t>10922050407 </t>
  </si>
  <si>
    <t>刘丽玲</t>
  </si>
  <si>
    <t>44022101021 </t>
  </si>
  <si>
    <t>县幼儿园(幼儿教师)</t>
  </si>
  <si>
    <t>曾娜</t>
  </si>
  <si>
    <t>44001514508 </t>
  </si>
  <si>
    <t>李颖娟</t>
  </si>
  <si>
    <t>44001513525 </t>
  </si>
  <si>
    <t>彭丹</t>
  </si>
  <si>
    <t>44001515329 </t>
  </si>
  <si>
    <t>熊嫣茹</t>
  </si>
  <si>
    <t>44022100607 </t>
  </si>
  <si>
    <t>吴瑾诗</t>
  </si>
  <si>
    <t>44022100211 </t>
  </si>
  <si>
    <r>
      <t>2015年招聘教师成绩汇总表（</t>
    </r>
    <r>
      <rPr>
        <b/>
        <sz val="11"/>
        <rFont val="楷体_GB2312"/>
        <family val="3"/>
      </rPr>
      <t>小学美术组</t>
    </r>
    <r>
      <rPr>
        <b/>
        <sz val="16"/>
        <rFont val="方正大标宋简体"/>
        <family val="0"/>
      </rPr>
      <t>）</t>
    </r>
  </si>
  <si>
    <t>实验小学(小学音乐)</t>
  </si>
  <si>
    <t>付欢</t>
  </si>
  <si>
    <t>11001870123 </t>
  </si>
  <si>
    <t>李新星</t>
  </si>
  <si>
    <t>11005053727 </t>
  </si>
  <si>
    <t>张群宇</t>
  </si>
  <si>
    <t>11022050626 </t>
  </si>
  <si>
    <t>万宇芳</t>
  </si>
  <si>
    <t>11005053728 </t>
  </si>
  <si>
    <t>冷文晨</t>
  </si>
  <si>
    <t>11022050827 </t>
  </si>
  <si>
    <t>刘紫琳</t>
  </si>
  <si>
    <t>11022051009 </t>
  </si>
  <si>
    <t>张琦</t>
  </si>
  <si>
    <t>11022051012 </t>
  </si>
  <si>
    <t>熊敏芳</t>
  </si>
  <si>
    <t>11022051010 </t>
  </si>
  <si>
    <t>左良红</t>
  </si>
  <si>
    <t>11022050627 </t>
  </si>
  <si>
    <t>11001872013 </t>
  </si>
  <si>
    <t>贺恬</t>
  </si>
  <si>
    <t>11001871130 </t>
  </si>
  <si>
    <t>罗丹娅</t>
  </si>
  <si>
    <t>11001871105 </t>
  </si>
  <si>
    <t>汪璐</t>
  </si>
  <si>
    <t>11022050629 </t>
  </si>
  <si>
    <t>黄莹</t>
  </si>
  <si>
    <t>11022050814 </t>
  </si>
  <si>
    <t>汪思梦</t>
  </si>
  <si>
    <t>11022050621 </t>
  </si>
  <si>
    <t>11022050723 </t>
  </si>
  <si>
    <t>周凯荣</t>
  </si>
  <si>
    <t>11001870826 </t>
  </si>
  <si>
    <t>付少东</t>
  </si>
  <si>
    <t>11022050919 </t>
  </si>
  <si>
    <t>于丹</t>
  </si>
  <si>
    <t>11022051008 </t>
  </si>
  <si>
    <t>崔时宠</t>
  </si>
  <si>
    <t>11022050615 </t>
  </si>
  <si>
    <t>学园路小学(小学美术)</t>
  </si>
  <si>
    <t>敖阳小学(小学美术)</t>
  </si>
  <si>
    <t>农村小学(小学美术)</t>
  </si>
  <si>
    <r>
      <t>2015年招聘教师成绩汇总表（</t>
    </r>
    <r>
      <rPr>
        <b/>
        <sz val="11"/>
        <rFont val="楷体_GB2312"/>
        <family val="3"/>
      </rPr>
      <t>小学体育组</t>
    </r>
    <r>
      <rPr>
        <b/>
        <sz val="16"/>
        <rFont val="方正大标宋简体"/>
        <family val="0"/>
      </rPr>
      <t>）</t>
    </r>
  </si>
  <si>
    <t>11222051517 </t>
  </si>
  <si>
    <t>河南小学(小学体育)</t>
  </si>
  <si>
    <t>晏明锋</t>
  </si>
  <si>
    <t>11201530219 </t>
  </si>
  <si>
    <t>王雅倩</t>
  </si>
  <si>
    <t>11205054222 </t>
  </si>
  <si>
    <t>肖思怡</t>
  </si>
  <si>
    <t>11201530508 </t>
  </si>
  <si>
    <t>上高四中小学部(小学体育)</t>
  </si>
  <si>
    <t>郑子兰</t>
  </si>
  <si>
    <t>11222051216 </t>
  </si>
  <si>
    <t>陈俊杰</t>
  </si>
  <si>
    <t>11201531430 </t>
  </si>
  <si>
    <t>11222051605 </t>
  </si>
  <si>
    <t>学园路小学(小学体育)</t>
  </si>
  <si>
    <t>袁庆功</t>
  </si>
  <si>
    <t>11205054027 </t>
  </si>
  <si>
    <t>张彩容</t>
  </si>
  <si>
    <t>11201531108 </t>
  </si>
  <si>
    <t>彭颖</t>
  </si>
  <si>
    <t>11201531708 </t>
  </si>
  <si>
    <t>敖阳小学(小学体育)</t>
  </si>
  <si>
    <t>李彬</t>
  </si>
  <si>
    <t>11222051525 </t>
  </si>
  <si>
    <t>况巧薇</t>
  </si>
  <si>
    <t>11222051315 </t>
  </si>
  <si>
    <t>杨蓉</t>
  </si>
  <si>
    <t>11222051407 </t>
  </si>
  <si>
    <t>农村小学(小学体育)</t>
  </si>
  <si>
    <t>11201530725 </t>
  </si>
  <si>
    <t>潘德荣</t>
  </si>
  <si>
    <t>11201530704 </t>
  </si>
  <si>
    <t>邹雪强</t>
  </si>
  <si>
    <t>11201530207 </t>
  </si>
  <si>
    <t>李翔</t>
  </si>
  <si>
    <t>11201530917 </t>
  </si>
  <si>
    <t>欧阳琼</t>
  </si>
  <si>
    <t>20124393015 </t>
  </si>
  <si>
    <t>张芸</t>
  </si>
  <si>
    <t>20122052023 </t>
  </si>
  <si>
    <t>黄张颖</t>
  </si>
  <si>
    <t>20101533207 </t>
  </si>
  <si>
    <t>罗家明</t>
  </si>
  <si>
    <t>30122054316 </t>
  </si>
  <si>
    <t>晏惠文</t>
  </si>
  <si>
    <t>30101092130 </t>
  </si>
  <si>
    <t>熊杏</t>
  </si>
  <si>
    <t>30122054329 </t>
  </si>
  <si>
    <t>朱琴琴</t>
  </si>
  <si>
    <t>20401691915 </t>
  </si>
  <si>
    <t>朱凯莉</t>
  </si>
  <si>
    <t>20422053013 </t>
  </si>
  <si>
    <t>罗凯英</t>
  </si>
  <si>
    <t>20521285920 </t>
  </si>
  <si>
    <t>张继荣</t>
  </si>
  <si>
    <t>20523056613 </t>
  </si>
  <si>
    <t>钟艳玲</t>
  </si>
  <si>
    <t>21505055809 </t>
  </si>
  <si>
    <t>陈青青</t>
  </si>
  <si>
    <t>21501692305 </t>
  </si>
  <si>
    <t>熊瑶</t>
  </si>
  <si>
    <t>21522053903 </t>
  </si>
  <si>
    <t>仇建军</t>
  </si>
  <si>
    <t>20422053002 </t>
  </si>
  <si>
    <t>上高中学(初中语文)</t>
  </si>
  <si>
    <t>上高中学(高中语文)</t>
  </si>
  <si>
    <t>上高中学(初中历史)</t>
  </si>
  <si>
    <t>上高中学(初中地理)</t>
  </si>
  <si>
    <t>上高中学(初中思想品德)</t>
  </si>
  <si>
    <t>易新</t>
  </si>
  <si>
    <t>11822051901 </t>
  </si>
  <si>
    <t>农村小学信息技术</t>
  </si>
  <si>
    <t>熊蕊</t>
  </si>
  <si>
    <t>11822051810 </t>
  </si>
  <si>
    <t>辛利</t>
  </si>
  <si>
    <t>11822051907 </t>
  </si>
  <si>
    <t>陈衍雯</t>
  </si>
  <si>
    <t>11801410330 </t>
  </si>
  <si>
    <t>袁发根</t>
  </si>
  <si>
    <t>11822051828 </t>
  </si>
  <si>
    <t>汪盼盼</t>
  </si>
  <si>
    <t>11801410908 </t>
  </si>
  <si>
    <t>左巧华</t>
  </si>
  <si>
    <t>11801410102 </t>
  </si>
  <si>
    <t>河南小学信息技术</t>
  </si>
  <si>
    <t>11822051812 </t>
  </si>
  <si>
    <t>11822051902 </t>
  </si>
  <si>
    <t>上高四中小学部信息技术</t>
  </si>
  <si>
    <t>饶丹</t>
  </si>
  <si>
    <t>11822051915 </t>
  </si>
  <si>
    <t>钟娜</t>
  </si>
  <si>
    <t>11822051916 </t>
  </si>
  <si>
    <t>姚晴</t>
  </si>
  <si>
    <t>21801094803 </t>
  </si>
  <si>
    <t>上高中学信息技术</t>
  </si>
  <si>
    <t>傅臣</t>
  </si>
  <si>
    <t>21822054104 </t>
  </si>
  <si>
    <t>熊美娜</t>
  </si>
  <si>
    <t>21822054102 </t>
  </si>
  <si>
    <t>邓俊</t>
  </si>
  <si>
    <t>20222052303 </t>
  </si>
  <si>
    <t>上高中学(初中数学)</t>
  </si>
  <si>
    <t>罗杰枚</t>
  </si>
  <si>
    <t>20222052217 </t>
  </si>
  <si>
    <t>简欣</t>
  </si>
  <si>
    <t>20204035628 </t>
  </si>
  <si>
    <t>祝小丽</t>
  </si>
  <si>
    <t>30201632830 </t>
  </si>
  <si>
    <t>上高中学(高中数学)</t>
  </si>
  <si>
    <t>吕水花</t>
  </si>
  <si>
    <t>30223107322 </t>
  </si>
  <si>
    <t>欧海龙</t>
  </si>
  <si>
    <t>30201632827 </t>
  </si>
  <si>
    <t>晏辉</t>
  </si>
  <si>
    <t>30201633322 </t>
  </si>
  <si>
    <t>章阳</t>
  </si>
  <si>
    <t>30205056107 </t>
  </si>
  <si>
    <t>付志文</t>
  </si>
  <si>
    <t>30222054518 </t>
  </si>
  <si>
    <t>杨小星</t>
  </si>
  <si>
    <t>30701634821 </t>
  </si>
  <si>
    <t>上高中学(高中化学)</t>
  </si>
  <si>
    <t>邬文彦</t>
  </si>
  <si>
    <t>30705056804 </t>
  </si>
  <si>
    <t>刘玲</t>
  </si>
  <si>
    <t>30701635027 </t>
  </si>
  <si>
    <r>
      <t>2015年招聘教师成绩汇总表（</t>
    </r>
    <r>
      <rPr>
        <b/>
        <sz val="11"/>
        <rFont val="楷体_GB2312"/>
        <family val="3"/>
      </rPr>
      <t>综合组</t>
    </r>
    <r>
      <rPr>
        <b/>
        <sz val="16"/>
        <rFont val="方正大标宋简体"/>
        <family val="0"/>
      </rPr>
      <t>）</t>
    </r>
  </si>
  <si>
    <r>
      <t>2015年招聘教师成绩汇总表（</t>
    </r>
    <r>
      <rPr>
        <b/>
        <sz val="11"/>
        <rFont val="楷体_GB2312"/>
        <family val="3"/>
      </rPr>
      <t>中学文科组</t>
    </r>
    <r>
      <rPr>
        <b/>
        <sz val="16"/>
        <rFont val="方正大标宋简体"/>
        <family val="0"/>
      </rPr>
      <t>）</t>
    </r>
  </si>
  <si>
    <t>上高四中小学部(小学美术)</t>
  </si>
  <si>
    <r>
      <t>2015年招聘教师成绩汇总表（</t>
    </r>
    <r>
      <rPr>
        <b/>
        <sz val="11"/>
        <rFont val="楷体_GB2312"/>
        <family val="3"/>
      </rPr>
      <t>英语组</t>
    </r>
    <r>
      <rPr>
        <b/>
        <sz val="16"/>
        <rFont val="方正大标宋简体"/>
        <family val="0"/>
      </rPr>
      <t>）</t>
    </r>
  </si>
  <si>
    <t>2015年招聘教师成绩汇总表（城区小学数学组）</t>
  </si>
  <si>
    <t>准考证号码</t>
  </si>
  <si>
    <t>学科</t>
  </si>
  <si>
    <t>综合知识成绩</t>
  </si>
  <si>
    <t>学科专业成绩</t>
  </si>
  <si>
    <t>笔试总分</t>
  </si>
  <si>
    <t>笔试折算分</t>
  </si>
  <si>
    <t>面试得分</t>
  </si>
  <si>
    <t>面试折算分</t>
  </si>
  <si>
    <t>总分</t>
  </si>
  <si>
    <t>排名</t>
  </si>
  <si>
    <t>联系电话</t>
  </si>
  <si>
    <t>彭慧媛</t>
  </si>
  <si>
    <t>10201370530 </t>
  </si>
  <si>
    <t>实验小学(小学数学)</t>
  </si>
  <si>
    <t>况小媛</t>
  </si>
  <si>
    <t>10224381806 </t>
  </si>
  <si>
    <t>黄梅芳</t>
  </si>
  <si>
    <t>10201371730 </t>
  </si>
  <si>
    <t>徐慧敏</t>
  </si>
  <si>
    <t>10201372703 </t>
  </si>
  <si>
    <t>黎雪萍</t>
  </si>
  <si>
    <t>10201382323 </t>
  </si>
  <si>
    <t>兰蒙</t>
  </si>
  <si>
    <t>10201372509 </t>
  </si>
  <si>
    <t>李玲玉</t>
  </si>
  <si>
    <t>10201373027 </t>
  </si>
  <si>
    <t>李梦婷</t>
  </si>
  <si>
    <t>10204022429 </t>
  </si>
  <si>
    <t>黄丹</t>
  </si>
  <si>
    <t>10222044022 </t>
  </si>
  <si>
    <t>叶帆</t>
  </si>
  <si>
    <t>10222044510 </t>
  </si>
  <si>
    <t>刘湛清</t>
  </si>
  <si>
    <t>10222044506 </t>
  </si>
  <si>
    <t>敖扬</t>
  </si>
  <si>
    <t>10222044902 </t>
  </si>
  <si>
    <t>高芳</t>
  </si>
  <si>
    <t>10201382124 </t>
  </si>
  <si>
    <t>陈奔</t>
  </si>
  <si>
    <t>10201383116 </t>
  </si>
  <si>
    <t>王春燕</t>
  </si>
  <si>
    <t>10206022801 </t>
  </si>
  <si>
    <t>河南小学(小学数学)</t>
  </si>
  <si>
    <t>罗欢</t>
  </si>
  <si>
    <t>10201371012 </t>
  </si>
  <si>
    <t>钟霞</t>
  </si>
  <si>
    <t>10205052007 </t>
  </si>
  <si>
    <t>周江敏</t>
  </si>
  <si>
    <t>10201382913 </t>
  </si>
  <si>
    <t>邢小燕</t>
  </si>
  <si>
    <t>10222044309 </t>
  </si>
  <si>
    <t>上高四中小学部(小学数学)</t>
  </si>
  <si>
    <t>丁倩钰</t>
  </si>
  <si>
    <t>10225233119 </t>
  </si>
  <si>
    <t>廖怀树</t>
  </si>
  <si>
    <t>10223050519 </t>
  </si>
  <si>
    <t>华虹</t>
  </si>
  <si>
    <t>10205051811 </t>
  </si>
  <si>
    <t>学园路小学数学</t>
  </si>
  <si>
    <t>王慧</t>
  </si>
  <si>
    <t>10222043707 </t>
  </si>
  <si>
    <t>眭玉兰</t>
  </si>
  <si>
    <t>10201382015 </t>
  </si>
  <si>
    <t>黄思情</t>
  </si>
  <si>
    <t>10222050201 </t>
  </si>
  <si>
    <t>敖阳小学(小学数学)</t>
  </si>
  <si>
    <t>廖如如</t>
  </si>
  <si>
    <t>10205051914 </t>
  </si>
  <si>
    <t>刘瑜蕾</t>
  </si>
  <si>
    <t>10201380226 </t>
  </si>
  <si>
    <t>黎志英</t>
  </si>
  <si>
    <t>10223051914 </t>
  </si>
  <si>
    <t>2015年招聘教师成绩汇总表（农村小学数学组）</t>
  </si>
  <si>
    <t>面试修正分</t>
  </si>
  <si>
    <t>喻小妹</t>
  </si>
  <si>
    <t>10222044917 </t>
  </si>
  <si>
    <t>农村小学数学</t>
  </si>
  <si>
    <t>晏美玲</t>
  </si>
  <si>
    <t>10222044402 </t>
  </si>
  <si>
    <t>沈雪平</t>
  </si>
  <si>
    <t>10201380629 </t>
  </si>
  <si>
    <t>武洪</t>
  </si>
  <si>
    <t>10201533806 </t>
  </si>
  <si>
    <t>兰凤娥</t>
  </si>
  <si>
    <t>10223051603 </t>
  </si>
  <si>
    <t>潘霞</t>
  </si>
  <si>
    <t>10205051727 </t>
  </si>
  <si>
    <t>卢静</t>
  </si>
  <si>
    <t>10222044316 </t>
  </si>
  <si>
    <t>姚琼</t>
  </si>
  <si>
    <t>10222044226 </t>
  </si>
  <si>
    <t>江萍</t>
  </si>
  <si>
    <t>10222044503 </t>
  </si>
  <si>
    <t>黄彬</t>
  </si>
  <si>
    <t>10201370126 </t>
  </si>
  <si>
    <t>刘多</t>
  </si>
  <si>
    <t>10201370927 </t>
  </si>
  <si>
    <t>黄思艳</t>
  </si>
  <si>
    <t>10222044929 </t>
  </si>
  <si>
    <t>熊伟</t>
  </si>
  <si>
    <t>10201372014 </t>
  </si>
  <si>
    <t>胡敏林</t>
  </si>
  <si>
    <t>10222044703 </t>
  </si>
  <si>
    <t>罗停</t>
  </si>
  <si>
    <t>10201380917 </t>
  </si>
  <si>
    <t>黄艳平</t>
  </si>
  <si>
    <t>10222043821 </t>
  </si>
  <si>
    <t>陈琴</t>
  </si>
  <si>
    <t>10222043922 </t>
  </si>
  <si>
    <t>易艳红</t>
  </si>
  <si>
    <t>10222043713 </t>
  </si>
  <si>
    <t>杨翠</t>
  </si>
  <si>
    <t>10222044918 </t>
  </si>
  <si>
    <t>熊玲玲</t>
  </si>
  <si>
    <t>10206022530 </t>
  </si>
  <si>
    <t>宋美红</t>
  </si>
  <si>
    <t>10221280614 </t>
  </si>
  <si>
    <t>黄碧蓉</t>
  </si>
  <si>
    <t>10222044619 </t>
  </si>
  <si>
    <t>刘艳萍</t>
  </si>
  <si>
    <t>10201371709 </t>
  </si>
  <si>
    <t>陈淑珍</t>
  </si>
  <si>
    <t>10222043525 </t>
  </si>
  <si>
    <t>10201380611 </t>
  </si>
  <si>
    <t>熊建中</t>
  </si>
  <si>
    <t>10223052422 </t>
  </si>
  <si>
    <t>朱洪莹</t>
  </si>
  <si>
    <t>10205051907 </t>
  </si>
  <si>
    <t>戈娟</t>
  </si>
  <si>
    <t>10222043627 </t>
  </si>
  <si>
    <t>熊椰倩</t>
  </si>
  <si>
    <t>10201380624 </t>
  </si>
  <si>
    <t>李海庚</t>
  </si>
  <si>
    <t>10222043928 </t>
  </si>
  <si>
    <t>李宇云</t>
  </si>
  <si>
    <t>10222044511 </t>
  </si>
  <si>
    <t>晏江红</t>
  </si>
  <si>
    <t>10222043712 </t>
  </si>
  <si>
    <t>余思</t>
  </si>
  <si>
    <t>10201371907 </t>
  </si>
  <si>
    <t>李欣</t>
  </si>
  <si>
    <t>10222043814 </t>
  </si>
  <si>
    <t>黎海琴</t>
  </si>
  <si>
    <t>10222044003 </t>
  </si>
  <si>
    <t>姚娜</t>
  </si>
  <si>
    <t>10201382703 </t>
  </si>
  <si>
    <t>陈博文</t>
  </si>
  <si>
    <t>10222043529 </t>
  </si>
  <si>
    <t>彭丽敏</t>
  </si>
  <si>
    <t>10223051529 </t>
  </si>
  <si>
    <t>左磊</t>
  </si>
  <si>
    <t>10222043609 </t>
  </si>
  <si>
    <t>李溪</t>
  </si>
  <si>
    <t>10222044623 </t>
  </si>
  <si>
    <t>黄月明</t>
  </si>
  <si>
    <t>10222043810 </t>
  </si>
  <si>
    <t>宁龙</t>
  </si>
  <si>
    <t>10222044007 </t>
  </si>
  <si>
    <t>杨琦</t>
  </si>
  <si>
    <t>10222044117 </t>
  </si>
  <si>
    <t>黄思桃</t>
  </si>
  <si>
    <t>10222044705 </t>
  </si>
  <si>
    <t>周瑾</t>
  </si>
  <si>
    <t>10222044824 </t>
  </si>
  <si>
    <t>谢丽娟</t>
  </si>
  <si>
    <t>10201371119 </t>
  </si>
  <si>
    <t>李庭</t>
  </si>
  <si>
    <t>10201380602 </t>
  </si>
  <si>
    <t>10222044924 </t>
  </si>
  <si>
    <t>邹文杰</t>
  </si>
  <si>
    <t>10201383623 </t>
  </si>
  <si>
    <t>邹婷</t>
  </si>
  <si>
    <t>10201382727 </t>
  </si>
  <si>
    <t>王佳丽</t>
  </si>
  <si>
    <t>10201380630 </t>
  </si>
  <si>
    <t>白欣</t>
  </si>
  <si>
    <t>10222044525 </t>
  </si>
  <si>
    <t>周河津</t>
  </si>
  <si>
    <t>10201383406 </t>
  </si>
  <si>
    <t>熊佳梅</t>
  </si>
  <si>
    <t>10222043715 </t>
  </si>
  <si>
    <t>黎彩蕴</t>
  </si>
  <si>
    <t>10122040715 </t>
  </si>
  <si>
    <t>实验小学(小学语文)</t>
  </si>
  <si>
    <t>黄思文</t>
  </si>
  <si>
    <t>10101171126 </t>
  </si>
  <si>
    <t>冷沁苡</t>
  </si>
  <si>
    <t>10122041106 </t>
  </si>
  <si>
    <t>黄婷婷</t>
  </si>
  <si>
    <t>10122043328 </t>
  </si>
  <si>
    <t>罗思勤</t>
  </si>
  <si>
    <t>10123103302 </t>
  </si>
  <si>
    <t>陈海英</t>
  </si>
  <si>
    <t>10122041925 </t>
  </si>
  <si>
    <t>喻娟</t>
  </si>
  <si>
    <t>10101131325 </t>
  </si>
  <si>
    <t>李倩文</t>
  </si>
  <si>
    <t>10122042501 </t>
  </si>
  <si>
    <t>张梦齐</t>
  </si>
  <si>
    <t>10121273801 </t>
  </si>
  <si>
    <t>李国英</t>
  </si>
  <si>
    <t>10101690216 </t>
  </si>
  <si>
    <t>黄淑珍</t>
  </si>
  <si>
    <t>10122043315 </t>
  </si>
  <si>
    <t>河南小学(小学语文)</t>
  </si>
  <si>
    <t>熊情</t>
  </si>
  <si>
    <t>10101170428 </t>
  </si>
  <si>
    <t>吴蓉</t>
  </si>
  <si>
    <t>10105050710 </t>
  </si>
  <si>
    <t>张文娟</t>
  </si>
  <si>
    <t>10105050827 </t>
  </si>
  <si>
    <t>张鑫</t>
  </si>
  <si>
    <t>10122042023 </t>
  </si>
  <si>
    <t>彭晓蕾</t>
  </si>
  <si>
    <t>10105050407 </t>
  </si>
  <si>
    <t>周静</t>
  </si>
  <si>
    <t>10101690626 </t>
  </si>
  <si>
    <t>上高四中小学部(小学语文)</t>
  </si>
  <si>
    <t>晏娟平</t>
  </si>
  <si>
    <t>10121273911 </t>
  </si>
  <si>
    <t>涂钰祺</t>
  </si>
  <si>
    <t>10102221903 </t>
  </si>
  <si>
    <t>梁婷</t>
  </si>
  <si>
    <t>10122041329 </t>
  </si>
  <si>
    <t>学园路小学语文</t>
  </si>
  <si>
    <t>华伟琴</t>
  </si>
  <si>
    <t>10105050803 </t>
  </si>
  <si>
    <t>余兴</t>
  </si>
  <si>
    <t>10101691023 </t>
  </si>
  <si>
    <t>李丹</t>
  </si>
  <si>
    <t>10122041624 </t>
  </si>
  <si>
    <t>敖阳小学(小学语文)</t>
  </si>
  <si>
    <t>李烨萱</t>
  </si>
  <si>
    <t>10122043120 </t>
  </si>
  <si>
    <t>晏斯琪</t>
  </si>
  <si>
    <t>10123102727 </t>
  </si>
  <si>
    <t>杨杨</t>
  </si>
  <si>
    <t>10122042226 </t>
  </si>
  <si>
    <t>薛小玉</t>
  </si>
  <si>
    <t>10105050913 </t>
  </si>
  <si>
    <t>任婧</t>
  </si>
  <si>
    <t>10122040426 </t>
  </si>
  <si>
    <t>李艳蓉</t>
  </si>
  <si>
    <t>10104013106 </t>
  </si>
  <si>
    <t>廖娜娜</t>
  </si>
  <si>
    <t>10105051014 </t>
  </si>
  <si>
    <t>李秋萍</t>
  </si>
  <si>
    <t>10122041217 </t>
  </si>
  <si>
    <t>易阳君</t>
  </si>
  <si>
    <t>10122042209 </t>
  </si>
  <si>
    <t>王林真</t>
  </si>
  <si>
    <t>10122042709 </t>
  </si>
  <si>
    <t>游雪群</t>
  </si>
  <si>
    <t>10104012405 </t>
  </si>
  <si>
    <t>面试修正分</t>
  </si>
  <si>
    <t>周颖</t>
  </si>
  <si>
    <t>10122042522 </t>
  </si>
  <si>
    <t>农村小学语文</t>
  </si>
  <si>
    <t>熊俊敏</t>
  </si>
  <si>
    <t>10122043112 </t>
  </si>
  <si>
    <t>毛彩虹</t>
  </si>
  <si>
    <t>10101691503 </t>
  </si>
  <si>
    <t>张华</t>
  </si>
  <si>
    <t>10122043322 </t>
  </si>
  <si>
    <t>胡重</t>
  </si>
  <si>
    <t>10122041103 </t>
  </si>
  <si>
    <t>黄晶娟</t>
  </si>
  <si>
    <t>10122040528 </t>
  </si>
  <si>
    <t>邹端</t>
  </si>
  <si>
    <t>10122040622 </t>
  </si>
  <si>
    <t>吴湾湾</t>
  </si>
  <si>
    <t>10101691212 </t>
  </si>
  <si>
    <t>鄢成回</t>
  </si>
  <si>
    <t>10122041013 </t>
  </si>
  <si>
    <t>万丽群</t>
  </si>
  <si>
    <t>10101130420 </t>
  </si>
  <si>
    <t>杨美珠</t>
  </si>
  <si>
    <t>10101132622 </t>
  </si>
  <si>
    <t>罗珺</t>
  </si>
  <si>
    <t>10101691021 </t>
  </si>
  <si>
    <t>王倩</t>
  </si>
  <si>
    <t>10122042313 </t>
  </si>
  <si>
    <t>乐旭</t>
  </si>
  <si>
    <t>10122040511 </t>
  </si>
  <si>
    <t>胡梅芳</t>
  </si>
  <si>
    <t>10101691030 </t>
  </si>
  <si>
    <t>杨瑶</t>
  </si>
  <si>
    <t>10122041708 </t>
  </si>
  <si>
    <t>宁芳</t>
  </si>
  <si>
    <t>10122043106 </t>
  </si>
  <si>
    <t>舒婷</t>
  </si>
  <si>
    <t>10101172810 </t>
  </si>
  <si>
    <t>李素云</t>
  </si>
  <si>
    <t>10122040415 </t>
  </si>
  <si>
    <t>聂苏红</t>
  </si>
  <si>
    <t>10122041916 </t>
  </si>
  <si>
    <t>舒会美</t>
  </si>
  <si>
    <t>10101171617 </t>
  </si>
  <si>
    <t>吴情凤</t>
  </si>
  <si>
    <t>10101690302 </t>
  </si>
  <si>
    <t>罗鑫梅</t>
  </si>
  <si>
    <t>10122041725 </t>
  </si>
  <si>
    <t>黄梦兰</t>
  </si>
  <si>
    <t>10122040903 </t>
  </si>
  <si>
    <t>熊娟萍</t>
  </si>
  <si>
    <t>10122041812 </t>
  </si>
  <si>
    <t>李贞</t>
  </si>
  <si>
    <t>10122042414 </t>
  </si>
  <si>
    <t>甘志龙</t>
  </si>
  <si>
    <t>10105050529 </t>
  </si>
  <si>
    <t>黄佳枫</t>
  </si>
  <si>
    <t>10122041626 </t>
  </si>
  <si>
    <t>钟琳</t>
  </si>
  <si>
    <t>10122041111 </t>
  </si>
  <si>
    <t>陈火霞</t>
  </si>
  <si>
    <t>10101310517 </t>
  </si>
  <si>
    <t>刘美云</t>
  </si>
  <si>
    <t>10122040930 </t>
  </si>
  <si>
    <t>杨丽锋</t>
  </si>
  <si>
    <t>10101311804 </t>
  </si>
  <si>
    <t>陈璐</t>
  </si>
  <si>
    <t>10122041715 </t>
  </si>
  <si>
    <t>谭丹</t>
  </si>
  <si>
    <t>10122040228 </t>
  </si>
  <si>
    <t>张蒙丽</t>
  </si>
  <si>
    <t>10122042318 </t>
  </si>
  <si>
    <t>丁兰</t>
  </si>
  <si>
    <t>10101171811 </t>
  </si>
  <si>
    <t>陈影</t>
  </si>
  <si>
    <t>10122042411 </t>
  </si>
  <si>
    <t>何燕</t>
  </si>
  <si>
    <t>10105050607 </t>
  </si>
  <si>
    <t>金芊</t>
  </si>
  <si>
    <t>10122043306 </t>
  </si>
  <si>
    <t>夏雪荣</t>
  </si>
  <si>
    <t>10122041602 </t>
  </si>
  <si>
    <t>张维</t>
  </si>
  <si>
    <t>10122042410 </t>
  </si>
  <si>
    <t>徐凯茜</t>
  </si>
  <si>
    <t>10101310520 </t>
  </si>
  <si>
    <t>夏文莹</t>
  </si>
  <si>
    <t>10122042628 </t>
  </si>
  <si>
    <t>朱艳平</t>
  </si>
  <si>
    <t>10122040524 </t>
  </si>
  <si>
    <t>耿昆燕</t>
  </si>
  <si>
    <t>10122042008 </t>
  </si>
  <si>
    <t>龚甜</t>
  </si>
  <si>
    <t>10122040906 </t>
  </si>
  <si>
    <t>10122040708 </t>
  </si>
  <si>
    <t>钟慧怡</t>
  </si>
  <si>
    <t>10122041406 </t>
  </si>
  <si>
    <t>吴桐</t>
  </si>
  <si>
    <t>10121275126 </t>
  </si>
  <si>
    <t>徐莹</t>
  </si>
  <si>
    <t>10122040301 </t>
  </si>
  <si>
    <t>张思情</t>
  </si>
  <si>
    <t>10122041018 </t>
  </si>
  <si>
    <t>彭绍飞</t>
  </si>
  <si>
    <t>10122041312 </t>
  </si>
  <si>
    <t>熊卉芳</t>
  </si>
  <si>
    <t>10122042828 </t>
  </si>
  <si>
    <t>易绍洲</t>
  </si>
  <si>
    <t>10121270615 </t>
  </si>
  <si>
    <t>黄芬</t>
  </si>
  <si>
    <t>10101131823 </t>
  </si>
  <si>
    <t>杨千红</t>
  </si>
  <si>
    <t>10101170430 </t>
  </si>
  <si>
    <t>余芳</t>
  </si>
  <si>
    <t>10101172417 </t>
  </si>
  <si>
    <t>葛茹颖</t>
  </si>
  <si>
    <t>10122041617 </t>
  </si>
  <si>
    <t>熊艳</t>
  </si>
  <si>
    <t>10122040516 </t>
  </si>
  <si>
    <t>胡莹</t>
  </si>
  <si>
    <t>10101310117 </t>
  </si>
  <si>
    <t>熊霄</t>
  </si>
  <si>
    <t>10122040601 </t>
  </si>
  <si>
    <t>黄金</t>
  </si>
  <si>
    <t>10122043410 </t>
  </si>
  <si>
    <t>黄璐</t>
  </si>
  <si>
    <t>10122041126 </t>
  </si>
  <si>
    <t>程国云</t>
  </si>
  <si>
    <t>10122040804 </t>
  </si>
  <si>
    <t>罗婷</t>
  </si>
  <si>
    <t>10101131705 </t>
  </si>
  <si>
    <t>罗小霞</t>
  </si>
  <si>
    <t>10122040116 </t>
  </si>
  <si>
    <t>漆燕婷</t>
  </si>
  <si>
    <t>10122041501 </t>
  </si>
  <si>
    <t>汤艳红</t>
  </si>
  <si>
    <t>10122040419 </t>
  </si>
  <si>
    <t>况情</t>
  </si>
  <si>
    <t>10101131418 </t>
  </si>
  <si>
    <t>涂婧</t>
  </si>
  <si>
    <t>10122042024 </t>
  </si>
  <si>
    <t>袁媛</t>
  </si>
  <si>
    <t>10101171902 </t>
  </si>
  <si>
    <t>2015年招聘教师成绩汇总表（城区小学语文组）</t>
  </si>
  <si>
    <r>
      <t>2015年招聘教师成绩汇总表（</t>
    </r>
    <r>
      <rPr>
        <b/>
        <sz val="11"/>
        <rFont val="楷体_GB2312"/>
        <family val="3"/>
      </rPr>
      <t>农村小学语文</t>
    </r>
    <r>
      <rPr>
        <b/>
        <sz val="16"/>
        <rFont val="方正小标宋简体"/>
        <family val="0"/>
      </rPr>
      <t>）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</si>
</sst>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0.000_ "/>
    <numFmt numFmtId="187" formatCode="0.00_);[Red]\(0.00\)"/>
    <numFmt numFmtId="188" formatCode="0.000_);[Red]\(0.000\)"/>
  </numFmts>
  <fonts count="31">
    <font>
      <sz val="12"/>
      <name val="宋体"/>
      <family val="0"/>
    </font>
    <font>
      <sz val="9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方正仿宋简体"/>
      <family val="0"/>
    </font>
    <font>
      <sz val="12"/>
      <name val="方正仿宋简体"/>
      <family val="0"/>
    </font>
    <font>
      <b/>
      <sz val="16"/>
      <name val="方正大标宋简体"/>
      <family val="0"/>
    </font>
    <font>
      <sz val="11"/>
      <color indexed="10"/>
      <name val="方正仿宋简体"/>
      <family val="0"/>
    </font>
    <font>
      <sz val="10"/>
      <name val="宋体"/>
      <family val="0"/>
    </font>
    <font>
      <sz val="10"/>
      <name val="方正仿宋简体"/>
      <family val="0"/>
    </font>
    <font>
      <b/>
      <sz val="11"/>
      <name val="方正仿宋简体"/>
      <family val="0"/>
    </font>
    <font>
      <b/>
      <sz val="16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186" fontId="23" fillId="0" borderId="10" xfId="0" applyNumberFormat="1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186" fontId="2" fillId="0" borderId="10" xfId="0" applyNumberFormat="1" applyFont="1" applyBorder="1" applyAlignment="1">
      <alignment horizontal="center" vertical="center" wrapText="1" shrinkToFit="1"/>
    </xf>
    <xf numFmtId="186" fontId="3" fillId="0" borderId="0" xfId="0" applyNumberFormat="1" applyFont="1" applyAlignment="1">
      <alignment vertical="center"/>
    </xf>
    <xf numFmtId="186" fontId="0" fillId="0" borderId="0" xfId="0" applyNumberFormat="1" applyAlignment="1">
      <alignment vertical="center"/>
    </xf>
    <xf numFmtId="187" fontId="2" fillId="0" borderId="10" xfId="0" applyNumberFormat="1" applyFont="1" applyBorder="1" applyAlignment="1">
      <alignment horizontal="center" vertical="center" wrapText="1" shrinkToFit="1"/>
    </xf>
    <xf numFmtId="187" fontId="23" fillId="0" borderId="10" xfId="0" applyNumberFormat="1" applyFont="1" applyBorder="1" applyAlignment="1">
      <alignment horizontal="center" vertical="center" shrinkToFit="1"/>
    </xf>
    <xf numFmtId="187" fontId="3" fillId="0" borderId="0" xfId="0" applyNumberFormat="1" applyFont="1" applyAlignment="1">
      <alignment vertical="center"/>
    </xf>
    <xf numFmtId="187" fontId="0" fillId="0" borderId="0" xfId="0" applyNumberFormat="1" applyAlignment="1">
      <alignment vertical="center"/>
    </xf>
    <xf numFmtId="0" fontId="2" fillId="0" borderId="12" xfId="0" applyFont="1" applyBorder="1" applyAlignment="1">
      <alignment horizontal="center" vertical="center" wrapText="1" shrinkToFit="1"/>
    </xf>
    <xf numFmtId="0" fontId="23" fillId="0" borderId="12" xfId="0" applyFont="1" applyBorder="1" applyAlignment="1">
      <alignment horizontal="center" vertical="center" shrinkToFit="1"/>
    </xf>
    <xf numFmtId="184" fontId="23" fillId="0" borderId="11" xfId="0" applyNumberFormat="1" applyFont="1" applyBorder="1" applyAlignment="1">
      <alignment horizontal="center" vertical="center" shrinkToFit="1"/>
    </xf>
    <xf numFmtId="184" fontId="2" fillId="0" borderId="10" xfId="0" applyNumberFormat="1" applyFont="1" applyBorder="1" applyAlignment="1">
      <alignment horizontal="center" vertical="center" wrapText="1" shrinkToFit="1"/>
    </xf>
    <xf numFmtId="184" fontId="26" fillId="0" borderId="10" xfId="0" applyNumberFormat="1" applyFont="1" applyBorder="1" applyAlignment="1">
      <alignment horizontal="center" vertical="center" shrinkToFit="1"/>
    </xf>
    <xf numFmtId="18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18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88" fontId="23" fillId="0" borderId="10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小学数学组" xfId="40"/>
    <cellStyle name="Hyperlink" xfId="41"/>
    <cellStyle name="好" xfId="42"/>
    <cellStyle name="好_小学数学组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7"/>
  <sheetViews>
    <sheetView tabSelected="1" workbookViewId="0" topLeftCell="A1">
      <selection activeCell="L3" sqref="L3:L36"/>
    </sheetView>
  </sheetViews>
  <sheetFormatPr defaultColWidth="9.00390625" defaultRowHeight="14.25"/>
  <cols>
    <col min="1" max="1" width="8.625" style="0" customWidth="1"/>
    <col min="2" max="2" width="11.75390625" style="0" customWidth="1"/>
    <col min="3" max="3" width="19.00390625" style="0" customWidth="1"/>
    <col min="4" max="4" width="7.75390625" style="0" customWidth="1"/>
    <col min="5" max="5" width="8.125" style="0" customWidth="1"/>
    <col min="6" max="6" width="8.00390625" style="0" customWidth="1"/>
    <col min="7" max="7" width="7.625" style="0" customWidth="1"/>
    <col min="8" max="8" width="8.375" style="0" customWidth="1"/>
    <col min="9" max="9" width="7.875" style="0" customWidth="1"/>
    <col min="10" max="10" width="8.375" style="0" customWidth="1"/>
    <col min="11" max="11" width="6.00390625" style="0" customWidth="1"/>
    <col min="12" max="12" width="16.25390625" style="0" customWidth="1"/>
    <col min="13" max="13" width="16.875" style="0" customWidth="1"/>
  </cols>
  <sheetData>
    <row r="1" spans="1:12" ht="24.75" customHeight="1">
      <c r="A1" s="36" t="s">
        <v>680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25" customFormat="1" ht="33.75" customHeight="1">
      <c r="A2" s="1" t="s">
        <v>15</v>
      </c>
      <c r="B2" s="3" t="s">
        <v>23</v>
      </c>
      <c r="C2" s="1" t="s">
        <v>18</v>
      </c>
      <c r="D2" s="3" t="s">
        <v>25</v>
      </c>
      <c r="E2" s="3" t="s">
        <v>26</v>
      </c>
      <c r="F2" s="3" t="s">
        <v>19</v>
      </c>
      <c r="G2" s="3" t="s">
        <v>20</v>
      </c>
      <c r="H2" s="3" t="s">
        <v>24</v>
      </c>
      <c r="I2" s="3" t="s">
        <v>21</v>
      </c>
      <c r="J2" s="3" t="s">
        <v>22</v>
      </c>
      <c r="K2" s="3" t="s">
        <v>17</v>
      </c>
      <c r="L2" s="3" t="s">
        <v>27</v>
      </c>
    </row>
    <row r="3" spans="1:13" s="2" customFormat="1" ht="23.25" customHeight="1">
      <c r="A3" s="5" t="s">
        <v>464</v>
      </c>
      <c r="B3" s="26" t="s">
        <v>465</v>
      </c>
      <c r="C3" s="5" t="s">
        <v>466</v>
      </c>
      <c r="D3" s="5">
        <v>74.5</v>
      </c>
      <c r="E3" s="5">
        <v>73</v>
      </c>
      <c r="F3" s="5">
        <v>147.5</v>
      </c>
      <c r="G3" s="10">
        <f aca="true" t="shared" si="0" ref="G3:G36">F3/4</f>
        <v>36.875</v>
      </c>
      <c r="H3" s="8">
        <v>88.74</v>
      </c>
      <c r="I3" s="10">
        <f aca="true" t="shared" si="1" ref="I3:I36">H3/2</f>
        <v>44.37</v>
      </c>
      <c r="J3" s="8">
        <f aca="true" t="shared" si="2" ref="J3:J36">G3+I3</f>
        <v>81.245</v>
      </c>
      <c r="K3" s="27">
        <v>1</v>
      </c>
      <c r="L3" s="5"/>
      <c r="M3" s="6"/>
    </row>
    <row r="4" spans="1:13" s="2" customFormat="1" ht="23.25" customHeight="1">
      <c r="A4" s="5" t="s">
        <v>467</v>
      </c>
      <c r="B4" s="26" t="s">
        <v>468</v>
      </c>
      <c r="C4" s="5" t="s">
        <v>466</v>
      </c>
      <c r="D4" s="5">
        <v>72.5</v>
      </c>
      <c r="E4" s="5">
        <v>73.5</v>
      </c>
      <c r="F4" s="5">
        <v>146</v>
      </c>
      <c r="G4" s="10">
        <f t="shared" si="0"/>
        <v>36.5</v>
      </c>
      <c r="H4" s="8">
        <v>88.7</v>
      </c>
      <c r="I4" s="10">
        <f t="shared" si="1"/>
        <v>44.35</v>
      </c>
      <c r="J4" s="8">
        <f t="shared" si="2"/>
        <v>80.85</v>
      </c>
      <c r="K4" s="27">
        <v>2</v>
      </c>
      <c r="L4" s="5"/>
      <c r="M4" s="6"/>
    </row>
    <row r="5" spans="1:13" s="2" customFormat="1" ht="23.25" customHeight="1">
      <c r="A5" s="5" t="s">
        <v>469</v>
      </c>
      <c r="B5" s="26" t="s">
        <v>470</v>
      </c>
      <c r="C5" s="5" t="s">
        <v>466</v>
      </c>
      <c r="D5" s="5">
        <v>65</v>
      </c>
      <c r="E5" s="5">
        <v>67</v>
      </c>
      <c r="F5" s="5">
        <v>132</v>
      </c>
      <c r="G5" s="10">
        <f t="shared" si="0"/>
        <v>33</v>
      </c>
      <c r="H5" s="8">
        <v>95.2</v>
      </c>
      <c r="I5" s="10">
        <f t="shared" si="1"/>
        <v>47.6</v>
      </c>
      <c r="J5" s="8">
        <f t="shared" si="2"/>
        <v>80.6</v>
      </c>
      <c r="K5" s="27">
        <v>3</v>
      </c>
      <c r="L5" s="5"/>
      <c r="M5" s="6"/>
    </row>
    <row r="6" spans="1:13" s="2" customFormat="1" ht="23.25" customHeight="1">
      <c r="A6" s="5" t="s">
        <v>471</v>
      </c>
      <c r="B6" s="26" t="s">
        <v>472</v>
      </c>
      <c r="C6" s="5" t="s">
        <v>466</v>
      </c>
      <c r="D6" s="5">
        <v>68</v>
      </c>
      <c r="E6" s="5">
        <v>69.5</v>
      </c>
      <c r="F6" s="5">
        <v>137.5</v>
      </c>
      <c r="G6" s="10">
        <f t="shared" si="0"/>
        <v>34.375</v>
      </c>
      <c r="H6" s="8">
        <v>91.66</v>
      </c>
      <c r="I6" s="10">
        <f t="shared" si="1"/>
        <v>45.83</v>
      </c>
      <c r="J6" s="8">
        <f t="shared" si="2"/>
        <v>80.205</v>
      </c>
      <c r="K6" s="27">
        <v>4</v>
      </c>
      <c r="L6" s="5"/>
      <c r="M6" s="6"/>
    </row>
    <row r="7" spans="1:13" s="2" customFormat="1" ht="23.25" customHeight="1">
      <c r="A7" s="5" t="s">
        <v>473</v>
      </c>
      <c r="B7" s="26" t="s">
        <v>474</v>
      </c>
      <c r="C7" s="5" t="s">
        <v>466</v>
      </c>
      <c r="D7" s="5">
        <v>59</v>
      </c>
      <c r="E7" s="5">
        <v>69.5</v>
      </c>
      <c r="F7" s="5">
        <v>128.5</v>
      </c>
      <c r="G7" s="10">
        <f t="shared" si="0"/>
        <v>32.125</v>
      </c>
      <c r="H7" s="8">
        <v>94.41</v>
      </c>
      <c r="I7" s="10">
        <f t="shared" si="1"/>
        <v>47.205</v>
      </c>
      <c r="J7" s="8">
        <f t="shared" si="2"/>
        <v>79.33</v>
      </c>
      <c r="K7" s="27">
        <v>5</v>
      </c>
      <c r="L7" s="5"/>
      <c r="M7" s="6"/>
    </row>
    <row r="8" spans="1:13" s="2" customFormat="1" ht="23.25" customHeight="1">
      <c r="A8" s="5" t="s">
        <v>475</v>
      </c>
      <c r="B8" s="26" t="s">
        <v>476</v>
      </c>
      <c r="C8" s="5" t="s">
        <v>466</v>
      </c>
      <c r="D8" s="5">
        <v>71</v>
      </c>
      <c r="E8" s="5">
        <v>67.5</v>
      </c>
      <c r="F8" s="5">
        <v>138.5</v>
      </c>
      <c r="G8" s="10">
        <f t="shared" si="0"/>
        <v>34.625</v>
      </c>
      <c r="H8" s="8">
        <v>89.4</v>
      </c>
      <c r="I8" s="10">
        <f t="shared" si="1"/>
        <v>44.7</v>
      </c>
      <c r="J8" s="8">
        <f t="shared" si="2"/>
        <v>79.325</v>
      </c>
      <c r="K8" s="27">
        <v>5</v>
      </c>
      <c r="L8" s="5"/>
      <c r="M8" s="6"/>
    </row>
    <row r="9" spans="1:13" s="2" customFormat="1" ht="23.25" customHeight="1">
      <c r="A9" s="5" t="s">
        <v>477</v>
      </c>
      <c r="B9" s="26" t="s">
        <v>478</v>
      </c>
      <c r="C9" s="5" t="s">
        <v>466</v>
      </c>
      <c r="D9" s="5">
        <v>53</v>
      </c>
      <c r="E9" s="5">
        <v>71.5</v>
      </c>
      <c r="F9" s="5">
        <v>124.5</v>
      </c>
      <c r="G9" s="10">
        <f t="shared" si="0"/>
        <v>31.125</v>
      </c>
      <c r="H9" s="8">
        <v>90.15</v>
      </c>
      <c r="I9" s="10">
        <f t="shared" si="1"/>
        <v>45.075</v>
      </c>
      <c r="J9" s="8">
        <f t="shared" si="2"/>
        <v>76.2</v>
      </c>
      <c r="K9" s="27">
        <v>7</v>
      </c>
      <c r="L9" s="5"/>
      <c r="M9" s="6"/>
    </row>
    <row r="10" spans="1:13" s="2" customFormat="1" ht="23.25" customHeight="1">
      <c r="A10" s="5" t="s">
        <v>479</v>
      </c>
      <c r="B10" s="26" t="s">
        <v>480</v>
      </c>
      <c r="C10" s="5" t="s">
        <v>466</v>
      </c>
      <c r="D10" s="5">
        <v>57.5</v>
      </c>
      <c r="E10" s="5">
        <v>62</v>
      </c>
      <c r="F10" s="5">
        <v>119.5</v>
      </c>
      <c r="G10" s="10">
        <f t="shared" si="0"/>
        <v>29.875</v>
      </c>
      <c r="H10" s="8">
        <v>88.61</v>
      </c>
      <c r="I10" s="10">
        <f t="shared" si="1"/>
        <v>44.305</v>
      </c>
      <c r="J10" s="8">
        <f t="shared" si="2"/>
        <v>74.18</v>
      </c>
      <c r="K10" s="27">
        <v>8</v>
      </c>
      <c r="L10" s="5"/>
      <c r="M10" s="6"/>
    </row>
    <row r="11" spans="1:13" s="2" customFormat="1" ht="23.25" customHeight="1">
      <c r="A11" s="5" t="s">
        <v>481</v>
      </c>
      <c r="B11" s="26" t="s">
        <v>482</v>
      </c>
      <c r="C11" s="5" t="s">
        <v>466</v>
      </c>
      <c r="D11" s="5">
        <v>52</v>
      </c>
      <c r="E11" s="5">
        <v>65</v>
      </c>
      <c r="F11" s="5">
        <v>117</v>
      </c>
      <c r="G11" s="10">
        <f t="shared" si="0"/>
        <v>29.25</v>
      </c>
      <c r="H11" s="8">
        <v>89.25</v>
      </c>
      <c r="I11" s="10">
        <f t="shared" si="1"/>
        <v>44.625</v>
      </c>
      <c r="J11" s="8">
        <f t="shared" si="2"/>
        <v>73.875</v>
      </c>
      <c r="K11" s="27">
        <v>9</v>
      </c>
      <c r="L11" s="5"/>
      <c r="M11" s="6"/>
    </row>
    <row r="12" spans="1:13" s="2" customFormat="1" ht="23.25" customHeight="1">
      <c r="A12" s="5" t="s">
        <v>483</v>
      </c>
      <c r="B12" s="26" t="s">
        <v>484</v>
      </c>
      <c r="C12" s="5" t="s">
        <v>466</v>
      </c>
      <c r="D12" s="5">
        <v>57.5</v>
      </c>
      <c r="E12" s="5">
        <v>64.5</v>
      </c>
      <c r="F12" s="5">
        <v>122</v>
      </c>
      <c r="G12" s="10">
        <f t="shared" si="0"/>
        <v>30.5</v>
      </c>
      <c r="H12" s="8">
        <v>85.67</v>
      </c>
      <c r="I12" s="10">
        <f t="shared" si="1"/>
        <v>42.835</v>
      </c>
      <c r="J12" s="8">
        <f t="shared" si="2"/>
        <v>73.33500000000001</v>
      </c>
      <c r="K12" s="27">
        <v>10</v>
      </c>
      <c r="L12" s="5"/>
      <c r="M12" s="6"/>
    </row>
    <row r="13" spans="1:13" s="2" customFormat="1" ht="23.25" customHeight="1">
      <c r="A13" s="5" t="s">
        <v>485</v>
      </c>
      <c r="B13" s="26" t="s">
        <v>486</v>
      </c>
      <c r="C13" s="5" t="s">
        <v>487</v>
      </c>
      <c r="D13" s="5">
        <v>64</v>
      </c>
      <c r="E13" s="5">
        <v>70</v>
      </c>
      <c r="F13" s="5">
        <v>134</v>
      </c>
      <c r="G13" s="10">
        <f t="shared" si="0"/>
        <v>33.5</v>
      </c>
      <c r="H13" s="8">
        <v>90.77</v>
      </c>
      <c r="I13" s="10">
        <f t="shared" si="1"/>
        <v>45.385</v>
      </c>
      <c r="J13" s="8">
        <f t="shared" si="2"/>
        <v>78.88499999999999</v>
      </c>
      <c r="K13" s="27">
        <v>1</v>
      </c>
      <c r="L13" s="5"/>
      <c r="M13" s="6"/>
    </row>
    <row r="14" spans="1:13" s="2" customFormat="1" ht="23.25" customHeight="1">
      <c r="A14" s="5" t="s">
        <v>488</v>
      </c>
      <c r="B14" s="26" t="s">
        <v>489</v>
      </c>
      <c r="C14" s="5" t="s">
        <v>487</v>
      </c>
      <c r="D14" s="5">
        <v>71.5</v>
      </c>
      <c r="E14" s="5">
        <v>64.5</v>
      </c>
      <c r="F14" s="5">
        <v>136</v>
      </c>
      <c r="G14" s="10">
        <f t="shared" si="0"/>
        <v>34</v>
      </c>
      <c r="H14" s="8">
        <v>87.23</v>
      </c>
      <c r="I14" s="10">
        <f t="shared" si="1"/>
        <v>43.615</v>
      </c>
      <c r="J14" s="8">
        <f t="shared" si="2"/>
        <v>77.61500000000001</v>
      </c>
      <c r="K14" s="27">
        <v>2</v>
      </c>
      <c r="L14" s="5"/>
      <c r="M14" s="6"/>
    </row>
    <row r="15" spans="1:13" s="2" customFormat="1" ht="23.25" customHeight="1">
      <c r="A15" s="5" t="s">
        <v>490</v>
      </c>
      <c r="B15" s="26" t="s">
        <v>491</v>
      </c>
      <c r="C15" s="5" t="s">
        <v>487</v>
      </c>
      <c r="D15" s="5">
        <v>62.5</v>
      </c>
      <c r="E15" s="5">
        <v>66</v>
      </c>
      <c r="F15" s="5">
        <v>128.5</v>
      </c>
      <c r="G15" s="10">
        <f t="shared" si="0"/>
        <v>32.125</v>
      </c>
      <c r="H15" s="8">
        <v>87.01</v>
      </c>
      <c r="I15" s="10">
        <f t="shared" si="1"/>
        <v>43.505</v>
      </c>
      <c r="J15" s="8">
        <f t="shared" si="2"/>
        <v>75.63</v>
      </c>
      <c r="K15" s="27">
        <v>3</v>
      </c>
      <c r="L15" s="5"/>
      <c r="M15" s="6"/>
    </row>
    <row r="16" spans="1:13" s="2" customFormat="1" ht="23.25" customHeight="1">
      <c r="A16" s="5" t="s">
        <v>492</v>
      </c>
      <c r="B16" s="26" t="s">
        <v>493</v>
      </c>
      <c r="C16" s="5" t="s">
        <v>487</v>
      </c>
      <c r="D16" s="5">
        <v>53.5</v>
      </c>
      <c r="E16" s="5">
        <v>64.5</v>
      </c>
      <c r="F16" s="5">
        <v>118</v>
      </c>
      <c r="G16" s="10">
        <f t="shared" si="0"/>
        <v>29.5</v>
      </c>
      <c r="H16" s="8">
        <v>90.22</v>
      </c>
      <c r="I16" s="10">
        <f t="shared" si="1"/>
        <v>45.11</v>
      </c>
      <c r="J16" s="8">
        <f t="shared" si="2"/>
        <v>74.61</v>
      </c>
      <c r="K16" s="27">
        <v>4</v>
      </c>
      <c r="L16" s="5"/>
      <c r="M16" s="6"/>
    </row>
    <row r="17" spans="1:13" s="2" customFormat="1" ht="23.25" customHeight="1">
      <c r="A17" s="5" t="s">
        <v>494</v>
      </c>
      <c r="B17" s="26" t="s">
        <v>495</v>
      </c>
      <c r="C17" s="5" t="s">
        <v>487</v>
      </c>
      <c r="D17" s="5">
        <v>57</v>
      </c>
      <c r="E17" s="5">
        <v>57.5</v>
      </c>
      <c r="F17" s="5">
        <v>114.5</v>
      </c>
      <c r="G17" s="10">
        <f t="shared" si="0"/>
        <v>28.625</v>
      </c>
      <c r="H17" s="8">
        <v>91.17</v>
      </c>
      <c r="I17" s="10">
        <f t="shared" si="1"/>
        <v>45.585</v>
      </c>
      <c r="J17" s="8">
        <f t="shared" si="2"/>
        <v>74.21000000000001</v>
      </c>
      <c r="K17" s="27">
        <v>5</v>
      </c>
      <c r="L17" s="5"/>
      <c r="M17" s="6"/>
    </row>
    <row r="18" spans="1:13" s="2" customFormat="1" ht="23.25" customHeight="1">
      <c r="A18" s="4" t="s">
        <v>496</v>
      </c>
      <c r="B18" s="26" t="s">
        <v>497</v>
      </c>
      <c r="C18" s="5" t="s">
        <v>487</v>
      </c>
      <c r="D18" s="5">
        <v>53</v>
      </c>
      <c r="E18" s="5">
        <v>48.5</v>
      </c>
      <c r="F18" s="5">
        <v>101.5</v>
      </c>
      <c r="G18" s="10">
        <f t="shared" si="0"/>
        <v>25.375</v>
      </c>
      <c r="H18" s="8">
        <v>88.77</v>
      </c>
      <c r="I18" s="10">
        <f t="shared" si="1"/>
        <v>44.385</v>
      </c>
      <c r="J18" s="8">
        <f t="shared" si="2"/>
        <v>69.75999999999999</v>
      </c>
      <c r="K18" s="27">
        <v>6</v>
      </c>
      <c r="L18" s="5"/>
      <c r="M18" s="6"/>
    </row>
    <row r="19" spans="1:13" s="2" customFormat="1" ht="23.25" customHeight="1">
      <c r="A19" s="5" t="s">
        <v>498</v>
      </c>
      <c r="B19" s="26" t="s">
        <v>499</v>
      </c>
      <c r="C19" s="5" t="s">
        <v>500</v>
      </c>
      <c r="D19" s="5">
        <v>67</v>
      </c>
      <c r="E19" s="5">
        <v>69</v>
      </c>
      <c r="F19" s="5">
        <v>136</v>
      </c>
      <c r="G19" s="10">
        <f t="shared" si="0"/>
        <v>34</v>
      </c>
      <c r="H19" s="8">
        <v>92.13</v>
      </c>
      <c r="I19" s="10">
        <f t="shared" si="1"/>
        <v>46.065</v>
      </c>
      <c r="J19" s="8">
        <f t="shared" si="2"/>
        <v>80.065</v>
      </c>
      <c r="K19" s="27">
        <v>1</v>
      </c>
      <c r="L19" s="5"/>
      <c r="M19" s="6"/>
    </row>
    <row r="20" spans="1:13" s="2" customFormat="1" ht="23.25" customHeight="1">
      <c r="A20" s="4" t="s">
        <v>501</v>
      </c>
      <c r="B20" s="26" t="s">
        <v>502</v>
      </c>
      <c r="C20" s="5" t="s">
        <v>500</v>
      </c>
      <c r="D20" s="5">
        <v>74.5</v>
      </c>
      <c r="E20" s="5">
        <v>60</v>
      </c>
      <c r="F20" s="5">
        <v>134.5</v>
      </c>
      <c r="G20" s="10">
        <f t="shared" si="0"/>
        <v>33.625</v>
      </c>
      <c r="H20" s="8">
        <v>89.32</v>
      </c>
      <c r="I20" s="10">
        <f t="shared" si="1"/>
        <v>44.66</v>
      </c>
      <c r="J20" s="8">
        <f t="shared" si="2"/>
        <v>78.285</v>
      </c>
      <c r="K20" s="27">
        <v>2</v>
      </c>
      <c r="L20" s="5"/>
      <c r="M20" s="6"/>
    </row>
    <row r="21" spans="1:13" s="2" customFormat="1" ht="23.25" customHeight="1">
      <c r="A21" s="5" t="s">
        <v>503</v>
      </c>
      <c r="B21" s="26" t="s">
        <v>504</v>
      </c>
      <c r="C21" s="5" t="s">
        <v>500</v>
      </c>
      <c r="D21" s="5">
        <v>69</v>
      </c>
      <c r="E21" s="5">
        <v>72.5</v>
      </c>
      <c r="F21" s="5">
        <v>141.5</v>
      </c>
      <c r="G21" s="10">
        <f t="shared" si="0"/>
        <v>35.375</v>
      </c>
      <c r="H21" s="8">
        <v>0</v>
      </c>
      <c r="I21" s="10">
        <f t="shared" si="1"/>
        <v>0</v>
      </c>
      <c r="J21" s="8">
        <f t="shared" si="2"/>
        <v>35.375</v>
      </c>
      <c r="K21" s="27">
        <v>3</v>
      </c>
      <c r="L21" s="5"/>
      <c r="M21" s="6"/>
    </row>
    <row r="22" spans="1:13" s="2" customFormat="1" ht="24.75" customHeight="1">
      <c r="A22" s="4" t="s">
        <v>505</v>
      </c>
      <c r="B22" s="26" t="s">
        <v>506</v>
      </c>
      <c r="C22" s="5" t="s">
        <v>507</v>
      </c>
      <c r="D22" s="5">
        <v>74</v>
      </c>
      <c r="E22" s="5">
        <v>62</v>
      </c>
      <c r="F22" s="5">
        <v>136</v>
      </c>
      <c r="G22" s="10">
        <f t="shared" si="0"/>
        <v>34</v>
      </c>
      <c r="H22" s="8">
        <v>90.28</v>
      </c>
      <c r="I22" s="10">
        <f t="shared" si="1"/>
        <v>45.14</v>
      </c>
      <c r="J22" s="8">
        <f t="shared" si="2"/>
        <v>79.14</v>
      </c>
      <c r="K22" s="27">
        <v>1</v>
      </c>
      <c r="L22" s="5"/>
      <c r="M22" s="6"/>
    </row>
    <row r="23" spans="1:13" s="2" customFormat="1" ht="24.75" customHeight="1">
      <c r="A23" s="4" t="s">
        <v>508</v>
      </c>
      <c r="B23" s="26" t="s">
        <v>509</v>
      </c>
      <c r="C23" s="5" t="s">
        <v>507</v>
      </c>
      <c r="D23" s="5">
        <v>72.5</v>
      </c>
      <c r="E23" s="5">
        <v>62.5</v>
      </c>
      <c r="F23" s="5">
        <v>135</v>
      </c>
      <c r="G23" s="10">
        <f t="shared" si="0"/>
        <v>33.75</v>
      </c>
      <c r="H23" s="8">
        <v>90.3</v>
      </c>
      <c r="I23" s="10">
        <f t="shared" si="1"/>
        <v>45.15</v>
      </c>
      <c r="J23" s="8">
        <f t="shared" si="2"/>
        <v>78.9</v>
      </c>
      <c r="K23" s="27">
        <v>2</v>
      </c>
      <c r="L23" s="5"/>
      <c r="M23" s="6"/>
    </row>
    <row r="24" spans="1:13" s="2" customFormat="1" ht="24.75" customHeight="1">
      <c r="A24" s="5" t="s">
        <v>510</v>
      </c>
      <c r="B24" s="26" t="s">
        <v>511</v>
      </c>
      <c r="C24" s="5" t="s">
        <v>507</v>
      </c>
      <c r="D24" s="5">
        <v>72</v>
      </c>
      <c r="E24" s="5">
        <v>65.5</v>
      </c>
      <c r="F24" s="5">
        <v>137.5</v>
      </c>
      <c r="G24" s="10">
        <f t="shared" si="0"/>
        <v>34.375</v>
      </c>
      <c r="H24" s="8">
        <v>0</v>
      </c>
      <c r="I24" s="10">
        <f t="shared" si="1"/>
        <v>0</v>
      </c>
      <c r="J24" s="8">
        <f t="shared" si="2"/>
        <v>34.375</v>
      </c>
      <c r="K24" s="27">
        <v>3</v>
      </c>
      <c r="L24" s="5"/>
      <c r="M24" s="6"/>
    </row>
    <row r="25" spans="1:13" ht="24.75" customHeight="1">
      <c r="A25" s="5" t="s">
        <v>512</v>
      </c>
      <c r="B25" s="26" t="s">
        <v>513</v>
      </c>
      <c r="C25" s="5" t="s">
        <v>514</v>
      </c>
      <c r="D25" s="5">
        <v>74.5</v>
      </c>
      <c r="E25" s="5">
        <v>67.5</v>
      </c>
      <c r="F25" s="5">
        <v>142</v>
      </c>
      <c r="G25" s="10">
        <f t="shared" si="0"/>
        <v>35.5</v>
      </c>
      <c r="H25" s="8">
        <v>92.69</v>
      </c>
      <c r="I25" s="10">
        <f t="shared" si="1"/>
        <v>46.345</v>
      </c>
      <c r="J25" s="8">
        <f t="shared" si="2"/>
        <v>81.845</v>
      </c>
      <c r="K25" s="27">
        <v>1</v>
      </c>
      <c r="L25" s="5"/>
      <c r="M25" s="28"/>
    </row>
    <row r="26" spans="1:13" s="2" customFormat="1" ht="24.75" customHeight="1">
      <c r="A26" s="5" t="s">
        <v>515</v>
      </c>
      <c r="B26" s="26" t="s">
        <v>516</v>
      </c>
      <c r="C26" s="5" t="s">
        <v>514</v>
      </c>
      <c r="D26" s="5">
        <v>71.5</v>
      </c>
      <c r="E26" s="5">
        <v>64</v>
      </c>
      <c r="F26" s="5">
        <v>135.5</v>
      </c>
      <c r="G26" s="10">
        <f t="shared" si="0"/>
        <v>33.875</v>
      </c>
      <c r="H26" s="8">
        <v>94.53</v>
      </c>
      <c r="I26" s="10">
        <f t="shared" si="1"/>
        <v>47.265</v>
      </c>
      <c r="J26" s="8">
        <f t="shared" si="2"/>
        <v>81.14</v>
      </c>
      <c r="K26" s="27">
        <v>2</v>
      </c>
      <c r="L26" s="5"/>
      <c r="M26" s="6"/>
    </row>
    <row r="27" spans="1:13" s="2" customFormat="1" ht="24.75" customHeight="1">
      <c r="A27" s="5" t="s">
        <v>517</v>
      </c>
      <c r="B27" s="26" t="s">
        <v>518</v>
      </c>
      <c r="C27" s="5" t="s">
        <v>514</v>
      </c>
      <c r="D27" s="5">
        <v>69.5</v>
      </c>
      <c r="E27" s="5">
        <v>65.5</v>
      </c>
      <c r="F27" s="5">
        <v>135</v>
      </c>
      <c r="G27" s="10">
        <f t="shared" si="0"/>
        <v>33.75</v>
      </c>
      <c r="H27" s="8">
        <v>94.26</v>
      </c>
      <c r="I27" s="10">
        <f t="shared" si="1"/>
        <v>47.13</v>
      </c>
      <c r="J27" s="8">
        <f t="shared" si="2"/>
        <v>80.88</v>
      </c>
      <c r="K27" s="27">
        <v>3</v>
      </c>
      <c r="L27" s="5"/>
      <c r="M27" s="6"/>
    </row>
    <row r="28" spans="1:13" ht="24.75" customHeight="1">
      <c r="A28" s="5" t="s">
        <v>519</v>
      </c>
      <c r="B28" s="26" t="s">
        <v>520</v>
      </c>
      <c r="C28" s="5" t="s">
        <v>514</v>
      </c>
      <c r="D28" s="5">
        <v>60.5</v>
      </c>
      <c r="E28" s="5">
        <v>76</v>
      </c>
      <c r="F28" s="5">
        <v>136.5</v>
      </c>
      <c r="G28" s="10">
        <f t="shared" si="0"/>
        <v>34.125</v>
      </c>
      <c r="H28" s="8">
        <v>93.16</v>
      </c>
      <c r="I28" s="10">
        <f t="shared" si="1"/>
        <v>46.58</v>
      </c>
      <c r="J28" s="8">
        <f t="shared" si="2"/>
        <v>80.705</v>
      </c>
      <c r="K28" s="27">
        <v>4</v>
      </c>
      <c r="L28" s="5"/>
      <c r="M28" s="28"/>
    </row>
    <row r="29" spans="1:13" ht="24.75" customHeight="1">
      <c r="A29" s="5" t="s">
        <v>521</v>
      </c>
      <c r="B29" s="26" t="s">
        <v>522</v>
      </c>
      <c r="C29" s="5" t="s">
        <v>514</v>
      </c>
      <c r="D29" s="5">
        <v>71</v>
      </c>
      <c r="E29" s="5">
        <v>61</v>
      </c>
      <c r="F29" s="5">
        <v>132</v>
      </c>
      <c r="G29" s="10">
        <f t="shared" si="0"/>
        <v>33</v>
      </c>
      <c r="H29" s="8">
        <v>92.66</v>
      </c>
      <c r="I29" s="10">
        <f t="shared" si="1"/>
        <v>46.33</v>
      </c>
      <c r="J29" s="8">
        <f t="shared" si="2"/>
        <v>79.33</v>
      </c>
      <c r="K29" s="27">
        <v>5</v>
      </c>
      <c r="L29" s="5"/>
      <c r="M29" s="28"/>
    </row>
    <row r="30" spans="1:13" s="2" customFormat="1" ht="24.75" customHeight="1">
      <c r="A30" s="5" t="s">
        <v>523</v>
      </c>
      <c r="B30" s="26" t="s">
        <v>524</v>
      </c>
      <c r="C30" s="5" t="s">
        <v>514</v>
      </c>
      <c r="D30" s="5">
        <v>75</v>
      </c>
      <c r="E30" s="5">
        <v>60</v>
      </c>
      <c r="F30" s="5">
        <v>135</v>
      </c>
      <c r="G30" s="10">
        <f t="shared" si="0"/>
        <v>33.75</v>
      </c>
      <c r="H30" s="8">
        <v>90.51</v>
      </c>
      <c r="I30" s="10">
        <f t="shared" si="1"/>
        <v>45.255</v>
      </c>
      <c r="J30" s="8">
        <f t="shared" si="2"/>
        <v>79.005</v>
      </c>
      <c r="K30" s="27">
        <v>6</v>
      </c>
      <c r="L30" s="5"/>
      <c r="M30" s="6"/>
    </row>
    <row r="31" spans="1:13" ht="24.75" customHeight="1">
      <c r="A31" s="5" t="s">
        <v>525</v>
      </c>
      <c r="B31" s="26" t="s">
        <v>526</v>
      </c>
      <c r="C31" s="5" t="s">
        <v>514</v>
      </c>
      <c r="D31" s="5">
        <v>65.5</v>
      </c>
      <c r="E31" s="5">
        <v>67</v>
      </c>
      <c r="F31" s="5">
        <v>132.5</v>
      </c>
      <c r="G31" s="10">
        <f t="shared" si="0"/>
        <v>33.125</v>
      </c>
      <c r="H31" s="8">
        <v>89.28</v>
      </c>
      <c r="I31" s="10">
        <f t="shared" si="1"/>
        <v>44.64</v>
      </c>
      <c r="J31" s="8">
        <f t="shared" si="2"/>
        <v>77.765</v>
      </c>
      <c r="K31" s="27">
        <v>7</v>
      </c>
      <c r="L31" s="5"/>
      <c r="M31" s="28"/>
    </row>
    <row r="32" spans="1:13" s="2" customFormat="1" ht="24.75" customHeight="1">
      <c r="A32" s="5" t="s">
        <v>527</v>
      </c>
      <c r="B32" s="26" t="s">
        <v>528</v>
      </c>
      <c r="C32" s="5" t="s">
        <v>514</v>
      </c>
      <c r="D32" s="5">
        <v>68</v>
      </c>
      <c r="E32" s="5">
        <v>62.5</v>
      </c>
      <c r="F32" s="5">
        <v>130.5</v>
      </c>
      <c r="G32" s="10">
        <f t="shared" si="0"/>
        <v>32.625</v>
      </c>
      <c r="H32" s="8">
        <v>89.48</v>
      </c>
      <c r="I32" s="10">
        <f t="shared" si="1"/>
        <v>44.74</v>
      </c>
      <c r="J32" s="8">
        <f t="shared" si="2"/>
        <v>77.36500000000001</v>
      </c>
      <c r="K32" s="27">
        <v>8</v>
      </c>
      <c r="L32" s="5"/>
      <c r="M32" s="6"/>
    </row>
    <row r="33" spans="1:13" s="2" customFormat="1" ht="24.75" customHeight="1">
      <c r="A33" s="5" t="s">
        <v>529</v>
      </c>
      <c r="B33" s="26" t="s">
        <v>530</v>
      </c>
      <c r="C33" s="5" t="s">
        <v>514</v>
      </c>
      <c r="D33" s="5">
        <v>58.5</v>
      </c>
      <c r="E33" s="5">
        <v>64</v>
      </c>
      <c r="F33" s="5">
        <v>122.5</v>
      </c>
      <c r="G33" s="10">
        <f t="shared" si="0"/>
        <v>30.625</v>
      </c>
      <c r="H33" s="8">
        <v>92.48</v>
      </c>
      <c r="I33" s="10">
        <f t="shared" si="1"/>
        <v>46.24</v>
      </c>
      <c r="J33" s="8">
        <f t="shared" si="2"/>
        <v>76.86500000000001</v>
      </c>
      <c r="K33" s="27">
        <v>9</v>
      </c>
      <c r="L33" s="5"/>
      <c r="M33" s="6"/>
    </row>
    <row r="34" spans="1:13" s="2" customFormat="1" ht="24.75" customHeight="1">
      <c r="A34" s="5" t="s">
        <v>531</v>
      </c>
      <c r="B34" s="26" t="s">
        <v>532</v>
      </c>
      <c r="C34" s="5" t="s">
        <v>514</v>
      </c>
      <c r="D34" s="5">
        <v>54</v>
      </c>
      <c r="E34" s="5">
        <v>63</v>
      </c>
      <c r="F34" s="5">
        <v>117</v>
      </c>
      <c r="G34" s="10">
        <f t="shared" si="0"/>
        <v>29.25</v>
      </c>
      <c r="H34" s="8">
        <v>92.26</v>
      </c>
      <c r="I34" s="10">
        <f t="shared" si="1"/>
        <v>46.13</v>
      </c>
      <c r="J34" s="8">
        <f t="shared" si="2"/>
        <v>75.38</v>
      </c>
      <c r="K34" s="27">
        <v>10</v>
      </c>
      <c r="L34" s="5"/>
      <c r="M34" s="6"/>
    </row>
    <row r="35" spans="1:13" ht="24.75" customHeight="1">
      <c r="A35" s="5" t="s">
        <v>533</v>
      </c>
      <c r="B35" s="26" t="s">
        <v>534</v>
      </c>
      <c r="C35" s="5" t="s">
        <v>514</v>
      </c>
      <c r="D35" s="5">
        <v>48.5</v>
      </c>
      <c r="E35" s="5">
        <v>66.5</v>
      </c>
      <c r="F35" s="5">
        <v>115</v>
      </c>
      <c r="G35" s="10">
        <f t="shared" si="0"/>
        <v>28.75</v>
      </c>
      <c r="H35" s="8">
        <v>91.6</v>
      </c>
      <c r="I35" s="10">
        <f t="shared" si="1"/>
        <v>45.8</v>
      </c>
      <c r="J35" s="8">
        <f t="shared" si="2"/>
        <v>74.55</v>
      </c>
      <c r="K35" s="27">
        <v>11</v>
      </c>
      <c r="L35" s="5"/>
      <c r="M35" s="28"/>
    </row>
    <row r="36" spans="1:13" ht="24.75" customHeight="1">
      <c r="A36" s="4" t="s">
        <v>535</v>
      </c>
      <c r="B36" s="26" t="s">
        <v>536</v>
      </c>
      <c r="C36" s="5" t="s">
        <v>514</v>
      </c>
      <c r="D36" s="5">
        <v>53</v>
      </c>
      <c r="E36" s="5">
        <v>58</v>
      </c>
      <c r="F36" s="5">
        <v>111</v>
      </c>
      <c r="G36" s="10">
        <f t="shared" si="0"/>
        <v>27.75</v>
      </c>
      <c r="H36" s="8">
        <v>0</v>
      </c>
      <c r="I36" s="10">
        <f t="shared" si="1"/>
        <v>0</v>
      </c>
      <c r="J36" s="8">
        <f t="shared" si="2"/>
        <v>27.75</v>
      </c>
      <c r="K36" s="27">
        <v>12</v>
      </c>
      <c r="L36" s="5"/>
      <c r="M36" s="28"/>
    </row>
    <row r="37" ht="14.25">
      <c r="H37" s="29"/>
    </row>
  </sheetData>
  <mergeCells count="1">
    <mergeCell ref="A1:L1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L28"/>
  <sheetViews>
    <sheetView zoomScale="120" zoomScaleNormal="120" zoomScalePageLayoutView="0" workbookViewId="0" topLeftCell="B1">
      <selection activeCell="L3" sqref="L3:L28"/>
    </sheetView>
  </sheetViews>
  <sheetFormatPr defaultColWidth="9.00390625" defaultRowHeight="14.25"/>
  <cols>
    <col min="1" max="1" width="10.875" style="0" customWidth="1"/>
    <col min="2" max="2" width="9.50390625" style="0" customWidth="1"/>
    <col min="3" max="3" width="14.75390625" style="0" customWidth="1"/>
    <col min="4" max="4" width="7.125" style="0" customWidth="1"/>
    <col min="5" max="5" width="7.75390625" style="0" customWidth="1"/>
    <col min="6" max="6" width="9.50390625" style="0" customWidth="1"/>
    <col min="7" max="7" width="7.50390625" style="0" customWidth="1"/>
    <col min="8" max="8" width="7.25390625" style="0" customWidth="1"/>
    <col min="9" max="9" width="6.875" style="0" customWidth="1"/>
    <col min="10" max="10" width="7.125" style="0" customWidth="1"/>
    <col min="11" max="11" width="6.00390625" style="0" bestFit="1" customWidth="1"/>
    <col min="12" max="12" width="12.75390625" style="0" customWidth="1"/>
    <col min="13" max="13" width="16.875" style="0" customWidth="1"/>
  </cols>
  <sheetData>
    <row r="1" spans="1:12" ht="27" customHeight="1">
      <c r="A1" s="36" t="s">
        <v>278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7.75" customHeight="1">
      <c r="A2" s="1" t="s">
        <v>15</v>
      </c>
      <c r="B2" s="3" t="s">
        <v>23</v>
      </c>
      <c r="C2" s="1" t="s">
        <v>18</v>
      </c>
      <c r="D2" s="3" t="s">
        <v>25</v>
      </c>
      <c r="E2" s="3" t="s">
        <v>26</v>
      </c>
      <c r="F2" s="3" t="s">
        <v>19</v>
      </c>
      <c r="G2" s="3" t="s">
        <v>20</v>
      </c>
      <c r="H2" s="3" t="s">
        <v>24</v>
      </c>
      <c r="I2" s="3" t="s">
        <v>21</v>
      </c>
      <c r="J2" s="3" t="s">
        <v>22</v>
      </c>
      <c r="K2" s="3" t="s">
        <v>17</v>
      </c>
      <c r="L2" s="3" t="s">
        <v>27</v>
      </c>
    </row>
    <row r="3" spans="1:12" s="6" customFormat="1" ht="27" customHeight="1">
      <c r="A3" s="5" t="s">
        <v>234</v>
      </c>
      <c r="B3" s="5" t="s">
        <v>235</v>
      </c>
      <c r="C3" s="5" t="s">
        <v>236</v>
      </c>
      <c r="D3" s="5">
        <v>69</v>
      </c>
      <c r="E3" s="5">
        <v>67</v>
      </c>
      <c r="F3" s="5">
        <v>136</v>
      </c>
      <c r="G3" s="10">
        <f aca="true" t="shared" si="0" ref="G3:G28">F3/4</f>
        <v>34</v>
      </c>
      <c r="H3" s="5">
        <v>89.18</v>
      </c>
      <c r="I3" s="10">
        <f aca="true" t="shared" si="1" ref="I3:I28">H3/2</f>
        <v>44.59</v>
      </c>
      <c r="J3" s="8">
        <f aca="true" t="shared" si="2" ref="J3:J28">I3+G3</f>
        <v>78.59</v>
      </c>
      <c r="K3" s="5">
        <v>1</v>
      </c>
      <c r="L3" s="5"/>
    </row>
    <row r="4" spans="1:12" s="6" customFormat="1" ht="27" customHeight="1">
      <c r="A4" s="5" t="s">
        <v>12</v>
      </c>
      <c r="B4" s="5" t="s">
        <v>237</v>
      </c>
      <c r="C4" s="5" t="s">
        <v>236</v>
      </c>
      <c r="D4" s="5">
        <v>63</v>
      </c>
      <c r="E4" s="5">
        <v>62</v>
      </c>
      <c r="F4" s="5">
        <v>125</v>
      </c>
      <c r="G4" s="10">
        <f t="shared" si="0"/>
        <v>31.25</v>
      </c>
      <c r="H4" s="5">
        <v>84.64</v>
      </c>
      <c r="I4" s="10">
        <f t="shared" si="1"/>
        <v>42.32</v>
      </c>
      <c r="J4" s="8">
        <f t="shared" si="2"/>
        <v>73.57</v>
      </c>
      <c r="K4" s="5">
        <v>2</v>
      </c>
      <c r="L4" s="5"/>
    </row>
    <row r="5" spans="1:12" s="6" customFormat="1" ht="27" customHeight="1">
      <c r="A5" s="4" t="s">
        <v>221</v>
      </c>
      <c r="B5" s="5" t="s">
        <v>222</v>
      </c>
      <c r="C5" s="5" t="s">
        <v>223</v>
      </c>
      <c r="D5" s="4">
        <v>60.5</v>
      </c>
      <c r="E5" s="4">
        <v>57.5</v>
      </c>
      <c r="F5" s="4">
        <v>118</v>
      </c>
      <c r="G5" s="10">
        <f t="shared" si="0"/>
        <v>29.5</v>
      </c>
      <c r="H5" s="4">
        <v>91.32</v>
      </c>
      <c r="I5" s="10">
        <f t="shared" si="1"/>
        <v>45.66</v>
      </c>
      <c r="J5" s="8">
        <f t="shared" si="2"/>
        <v>75.16</v>
      </c>
      <c r="K5" s="4">
        <v>1</v>
      </c>
      <c r="L5" s="4"/>
    </row>
    <row r="6" spans="1:12" s="6" customFormat="1" ht="27" customHeight="1">
      <c r="A6" s="4" t="s">
        <v>224</v>
      </c>
      <c r="B6" s="5" t="s">
        <v>225</v>
      </c>
      <c r="C6" s="5" t="s">
        <v>223</v>
      </c>
      <c r="D6" s="4">
        <v>56.5</v>
      </c>
      <c r="E6" s="4">
        <v>58.5</v>
      </c>
      <c r="F6" s="4">
        <v>115</v>
      </c>
      <c r="G6" s="10">
        <f t="shared" si="0"/>
        <v>28.75</v>
      </c>
      <c r="H6" s="4">
        <v>89.34</v>
      </c>
      <c r="I6" s="10">
        <f t="shared" si="1"/>
        <v>44.67</v>
      </c>
      <c r="J6" s="8">
        <f t="shared" si="2"/>
        <v>73.42</v>
      </c>
      <c r="K6" s="4">
        <v>2</v>
      </c>
      <c r="L6" s="4"/>
    </row>
    <row r="7" spans="1:12" s="6" customFormat="1" ht="27" customHeight="1">
      <c r="A7" s="4" t="s">
        <v>230</v>
      </c>
      <c r="B7" s="5" t="s">
        <v>231</v>
      </c>
      <c r="C7" s="5" t="s">
        <v>223</v>
      </c>
      <c r="D7" s="5">
        <v>44</v>
      </c>
      <c r="E7" s="5">
        <v>53</v>
      </c>
      <c r="F7" s="5">
        <v>97</v>
      </c>
      <c r="G7" s="10">
        <f t="shared" si="0"/>
        <v>24.25</v>
      </c>
      <c r="H7" s="5">
        <v>80.8</v>
      </c>
      <c r="I7" s="10">
        <f t="shared" si="1"/>
        <v>40.4</v>
      </c>
      <c r="J7" s="8">
        <f t="shared" si="2"/>
        <v>64.65</v>
      </c>
      <c r="K7" s="5">
        <v>3</v>
      </c>
      <c r="L7" s="5"/>
    </row>
    <row r="8" spans="1:12" s="6" customFormat="1" ht="27" customHeight="1">
      <c r="A8" s="9" t="s">
        <v>226</v>
      </c>
      <c r="B8" s="5" t="s">
        <v>227</v>
      </c>
      <c r="C8" s="5" t="s">
        <v>223</v>
      </c>
      <c r="D8" s="9">
        <v>41</v>
      </c>
      <c r="E8" s="9">
        <v>56.5</v>
      </c>
      <c r="F8" s="9">
        <v>97.5</v>
      </c>
      <c r="G8" s="10">
        <f t="shared" si="0"/>
        <v>24.375</v>
      </c>
      <c r="H8" s="9">
        <v>78.8</v>
      </c>
      <c r="I8" s="10">
        <f t="shared" si="1"/>
        <v>39.4</v>
      </c>
      <c r="J8" s="8">
        <f t="shared" si="2"/>
        <v>63.775</v>
      </c>
      <c r="K8" s="9">
        <v>4</v>
      </c>
      <c r="L8" s="9"/>
    </row>
    <row r="9" spans="1:12" s="6" customFormat="1" ht="27" customHeight="1">
      <c r="A9" s="7" t="s">
        <v>232</v>
      </c>
      <c r="B9" s="5" t="s">
        <v>233</v>
      </c>
      <c r="C9" s="5" t="s">
        <v>223</v>
      </c>
      <c r="D9" s="9">
        <v>45.5</v>
      </c>
      <c r="E9" s="9">
        <v>47</v>
      </c>
      <c r="F9" s="9">
        <v>92.5</v>
      </c>
      <c r="G9" s="10">
        <f t="shared" si="0"/>
        <v>23.125</v>
      </c>
      <c r="H9" s="9">
        <v>78.82</v>
      </c>
      <c r="I9" s="10">
        <f t="shared" si="1"/>
        <v>39.41</v>
      </c>
      <c r="J9" s="8">
        <f t="shared" si="2"/>
        <v>62.535</v>
      </c>
      <c r="K9" s="9">
        <v>5</v>
      </c>
      <c r="L9" s="9"/>
    </row>
    <row r="10" spans="1:12" s="6" customFormat="1" ht="27" customHeight="1">
      <c r="A10" s="5" t="s">
        <v>228</v>
      </c>
      <c r="B10" s="5" t="s">
        <v>229</v>
      </c>
      <c r="C10" s="5" t="s">
        <v>223</v>
      </c>
      <c r="D10" s="5">
        <v>44</v>
      </c>
      <c r="E10" s="5">
        <v>46.5</v>
      </c>
      <c r="F10" s="5">
        <v>90.5</v>
      </c>
      <c r="G10" s="10">
        <f t="shared" si="0"/>
        <v>22.625</v>
      </c>
      <c r="H10" s="5">
        <v>62.5</v>
      </c>
      <c r="I10" s="10">
        <f t="shared" si="1"/>
        <v>31.25</v>
      </c>
      <c r="J10" s="8">
        <f t="shared" si="2"/>
        <v>53.875</v>
      </c>
      <c r="K10" s="5">
        <v>6</v>
      </c>
      <c r="L10" s="5"/>
    </row>
    <row r="11" spans="1:12" s="6" customFormat="1" ht="27" customHeight="1">
      <c r="A11" s="5" t="s">
        <v>240</v>
      </c>
      <c r="B11" s="5" t="s">
        <v>241</v>
      </c>
      <c r="C11" s="5" t="s">
        <v>239</v>
      </c>
      <c r="D11" s="5">
        <v>56</v>
      </c>
      <c r="E11" s="5">
        <v>68</v>
      </c>
      <c r="F11" s="5">
        <v>124</v>
      </c>
      <c r="G11" s="10">
        <f t="shared" si="0"/>
        <v>31</v>
      </c>
      <c r="H11" s="5">
        <v>91.12</v>
      </c>
      <c r="I11" s="10">
        <f t="shared" si="1"/>
        <v>45.56</v>
      </c>
      <c r="J11" s="8">
        <f t="shared" si="2"/>
        <v>76.56</v>
      </c>
      <c r="K11" s="5">
        <v>1</v>
      </c>
      <c r="L11" s="5"/>
    </row>
    <row r="12" spans="1:12" s="6" customFormat="1" ht="27" customHeight="1">
      <c r="A12" s="5" t="s">
        <v>13</v>
      </c>
      <c r="B12" s="5" t="s">
        <v>238</v>
      </c>
      <c r="C12" s="5" t="s">
        <v>239</v>
      </c>
      <c r="D12" s="5">
        <v>63</v>
      </c>
      <c r="E12" s="5">
        <v>62.5</v>
      </c>
      <c r="F12" s="5">
        <v>125.5</v>
      </c>
      <c r="G12" s="10">
        <f t="shared" si="0"/>
        <v>31.375</v>
      </c>
      <c r="H12" s="5">
        <v>88.9</v>
      </c>
      <c r="I12" s="10">
        <f t="shared" si="1"/>
        <v>44.45</v>
      </c>
      <c r="J12" s="8">
        <f t="shared" si="2"/>
        <v>75.825</v>
      </c>
      <c r="K12" s="5">
        <v>2</v>
      </c>
      <c r="L12" s="5"/>
    </row>
    <row r="13" spans="1:12" s="6" customFormat="1" ht="27" customHeight="1">
      <c r="A13" s="5" t="s">
        <v>242</v>
      </c>
      <c r="B13" s="5" t="s">
        <v>243</v>
      </c>
      <c r="C13" s="5" t="s">
        <v>239</v>
      </c>
      <c r="D13" s="5">
        <v>61.5</v>
      </c>
      <c r="E13" s="5">
        <v>62.5</v>
      </c>
      <c r="F13" s="5">
        <v>124</v>
      </c>
      <c r="G13" s="10">
        <f t="shared" si="0"/>
        <v>31</v>
      </c>
      <c r="H13" s="5">
        <v>85.2</v>
      </c>
      <c r="I13" s="10">
        <f t="shared" si="1"/>
        <v>42.6</v>
      </c>
      <c r="J13" s="8">
        <f t="shared" si="2"/>
        <v>73.6</v>
      </c>
      <c r="K13" s="5">
        <v>3</v>
      </c>
      <c r="L13" s="5"/>
    </row>
    <row r="14" spans="1:12" s="6" customFormat="1" ht="27" customHeight="1">
      <c r="A14" s="5" t="s">
        <v>251</v>
      </c>
      <c r="B14" s="5" t="s">
        <v>252</v>
      </c>
      <c r="C14" s="5" t="s">
        <v>253</v>
      </c>
      <c r="D14" s="5">
        <v>72.5</v>
      </c>
      <c r="E14" s="5">
        <v>66</v>
      </c>
      <c r="F14" s="5">
        <v>138.5</v>
      </c>
      <c r="G14" s="10">
        <f t="shared" si="0"/>
        <v>34.625</v>
      </c>
      <c r="H14" s="5">
        <v>85.3</v>
      </c>
      <c r="I14" s="10">
        <f t="shared" si="1"/>
        <v>42.65</v>
      </c>
      <c r="J14" s="8">
        <f t="shared" si="2"/>
        <v>77.275</v>
      </c>
      <c r="K14" s="5">
        <v>1</v>
      </c>
      <c r="L14" s="5"/>
    </row>
    <row r="15" spans="1:12" s="6" customFormat="1" ht="27" customHeight="1">
      <c r="A15" s="5" t="s">
        <v>254</v>
      </c>
      <c r="B15" s="5" t="s">
        <v>255</v>
      </c>
      <c r="C15" s="5" t="s">
        <v>253</v>
      </c>
      <c r="D15" s="5">
        <v>54</v>
      </c>
      <c r="E15" s="5">
        <v>53</v>
      </c>
      <c r="F15" s="5">
        <v>107</v>
      </c>
      <c r="G15" s="10">
        <f t="shared" si="0"/>
        <v>26.75</v>
      </c>
      <c r="H15" s="5">
        <v>81.16</v>
      </c>
      <c r="I15" s="10">
        <f t="shared" si="1"/>
        <v>40.58</v>
      </c>
      <c r="J15" s="8">
        <f t="shared" si="2"/>
        <v>67.33</v>
      </c>
      <c r="K15" s="5">
        <v>2</v>
      </c>
      <c r="L15" s="5"/>
    </row>
    <row r="16" spans="1:12" s="6" customFormat="1" ht="28.5" customHeight="1">
      <c r="A16" s="5" t="s">
        <v>256</v>
      </c>
      <c r="B16" s="5" t="s">
        <v>257</v>
      </c>
      <c r="C16" s="5" t="s">
        <v>253</v>
      </c>
      <c r="D16" s="5">
        <v>50</v>
      </c>
      <c r="E16" s="5">
        <v>48.5</v>
      </c>
      <c r="F16" s="5">
        <v>98.5</v>
      </c>
      <c r="G16" s="10">
        <f t="shared" si="0"/>
        <v>24.625</v>
      </c>
      <c r="H16" s="5">
        <v>73.96</v>
      </c>
      <c r="I16" s="10">
        <f t="shared" si="1"/>
        <v>36.98</v>
      </c>
      <c r="J16" s="8">
        <f t="shared" si="2"/>
        <v>61.605</v>
      </c>
      <c r="K16" s="5">
        <v>3</v>
      </c>
      <c r="L16" s="5"/>
    </row>
    <row r="17" spans="1:12" s="6" customFormat="1" ht="28.5" customHeight="1">
      <c r="A17" s="5" t="s">
        <v>271</v>
      </c>
      <c r="B17" s="5" t="s">
        <v>272</v>
      </c>
      <c r="C17" s="5" t="s">
        <v>273</v>
      </c>
      <c r="D17" s="5">
        <v>80</v>
      </c>
      <c r="E17" s="5">
        <v>73</v>
      </c>
      <c r="F17" s="5">
        <v>153</v>
      </c>
      <c r="G17" s="10">
        <f t="shared" si="0"/>
        <v>38.25</v>
      </c>
      <c r="H17" s="5">
        <v>89.42</v>
      </c>
      <c r="I17" s="10">
        <f t="shared" si="1"/>
        <v>44.71</v>
      </c>
      <c r="J17" s="8">
        <f t="shared" si="2"/>
        <v>82.96000000000001</v>
      </c>
      <c r="K17" s="5">
        <v>1</v>
      </c>
      <c r="L17" s="5"/>
    </row>
    <row r="18" spans="1:12" s="6" customFormat="1" ht="28.5" customHeight="1">
      <c r="A18" s="5" t="s">
        <v>276</v>
      </c>
      <c r="B18" s="5" t="s">
        <v>277</v>
      </c>
      <c r="C18" s="5" t="s">
        <v>273</v>
      </c>
      <c r="D18" s="5">
        <v>66</v>
      </c>
      <c r="E18" s="5">
        <v>70</v>
      </c>
      <c r="F18" s="5">
        <v>136</v>
      </c>
      <c r="G18" s="10">
        <f t="shared" si="0"/>
        <v>34</v>
      </c>
      <c r="H18" s="5">
        <v>84.96</v>
      </c>
      <c r="I18" s="10">
        <f t="shared" si="1"/>
        <v>42.48</v>
      </c>
      <c r="J18" s="8">
        <f t="shared" si="2"/>
        <v>76.47999999999999</v>
      </c>
      <c r="K18" s="5">
        <v>2</v>
      </c>
      <c r="L18" s="5"/>
    </row>
    <row r="19" spans="1:12" s="6" customFormat="1" ht="28.5" customHeight="1">
      <c r="A19" s="5" t="s">
        <v>274</v>
      </c>
      <c r="B19" s="5" t="s">
        <v>275</v>
      </c>
      <c r="C19" s="5" t="s">
        <v>273</v>
      </c>
      <c r="D19" s="5">
        <v>68</v>
      </c>
      <c r="E19" s="5">
        <v>70.5</v>
      </c>
      <c r="F19" s="5">
        <v>138.5</v>
      </c>
      <c r="G19" s="10">
        <f t="shared" si="0"/>
        <v>34.625</v>
      </c>
      <c r="H19" s="5"/>
      <c r="I19" s="10">
        <f t="shared" si="1"/>
        <v>0</v>
      </c>
      <c r="J19" s="8">
        <f t="shared" si="2"/>
        <v>34.625</v>
      </c>
      <c r="K19" s="5">
        <v>3</v>
      </c>
      <c r="L19" s="5"/>
    </row>
    <row r="20" spans="1:12" s="6" customFormat="1" ht="28.5" customHeight="1">
      <c r="A20" s="5" t="s">
        <v>258</v>
      </c>
      <c r="B20" s="5" t="s">
        <v>259</v>
      </c>
      <c r="C20" s="5" t="s">
        <v>260</v>
      </c>
      <c r="D20" s="5">
        <v>60.5</v>
      </c>
      <c r="E20" s="5">
        <v>70</v>
      </c>
      <c r="F20" s="5">
        <v>130.5</v>
      </c>
      <c r="G20" s="10">
        <f t="shared" si="0"/>
        <v>32.625</v>
      </c>
      <c r="H20" s="5">
        <v>85.98</v>
      </c>
      <c r="I20" s="10">
        <f t="shared" si="1"/>
        <v>42.99</v>
      </c>
      <c r="J20" s="8">
        <f t="shared" si="2"/>
        <v>75.61500000000001</v>
      </c>
      <c r="K20" s="5">
        <v>1</v>
      </c>
      <c r="L20" s="5"/>
    </row>
    <row r="21" spans="1:12" s="6" customFormat="1" ht="28.5" customHeight="1">
      <c r="A21" s="5" t="s">
        <v>263</v>
      </c>
      <c r="B21" s="5" t="s">
        <v>264</v>
      </c>
      <c r="C21" s="5" t="s">
        <v>260</v>
      </c>
      <c r="D21" s="5">
        <v>72</v>
      </c>
      <c r="E21" s="5">
        <v>52.5</v>
      </c>
      <c r="F21" s="5">
        <v>124.5</v>
      </c>
      <c r="G21" s="10">
        <f t="shared" si="0"/>
        <v>31.125</v>
      </c>
      <c r="H21" s="5">
        <v>87.74</v>
      </c>
      <c r="I21" s="10">
        <f t="shared" si="1"/>
        <v>43.87</v>
      </c>
      <c r="J21" s="8">
        <f t="shared" si="2"/>
        <v>74.995</v>
      </c>
      <c r="K21" s="5">
        <v>2</v>
      </c>
      <c r="L21" s="5"/>
    </row>
    <row r="22" spans="1:12" s="6" customFormat="1" ht="28.5" customHeight="1">
      <c r="A22" s="5" t="s">
        <v>261</v>
      </c>
      <c r="B22" s="5" t="s">
        <v>262</v>
      </c>
      <c r="C22" s="5" t="s">
        <v>260</v>
      </c>
      <c r="D22" s="5">
        <v>62.5</v>
      </c>
      <c r="E22" s="5">
        <v>63</v>
      </c>
      <c r="F22" s="5">
        <v>125.5</v>
      </c>
      <c r="G22" s="10">
        <f t="shared" si="0"/>
        <v>31.375</v>
      </c>
      <c r="H22" s="5">
        <v>85.74</v>
      </c>
      <c r="I22" s="10">
        <f t="shared" si="1"/>
        <v>42.87</v>
      </c>
      <c r="J22" s="8">
        <f t="shared" si="2"/>
        <v>74.245</v>
      </c>
      <c r="K22" s="5">
        <v>3</v>
      </c>
      <c r="L22" s="5"/>
    </row>
    <row r="23" spans="1:12" s="6" customFormat="1" ht="28.5" customHeight="1">
      <c r="A23" s="5" t="s">
        <v>265</v>
      </c>
      <c r="B23" s="5" t="s">
        <v>266</v>
      </c>
      <c r="C23" s="5" t="s">
        <v>260</v>
      </c>
      <c r="D23" s="5">
        <v>63</v>
      </c>
      <c r="E23" s="5">
        <v>46</v>
      </c>
      <c r="F23" s="5">
        <v>109</v>
      </c>
      <c r="G23" s="10">
        <f t="shared" si="0"/>
        <v>27.25</v>
      </c>
      <c r="H23" s="5">
        <v>88.26</v>
      </c>
      <c r="I23" s="10">
        <f t="shared" si="1"/>
        <v>44.13</v>
      </c>
      <c r="J23" s="8">
        <f t="shared" si="2"/>
        <v>71.38</v>
      </c>
      <c r="K23" s="5">
        <v>4</v>
      </c>
      <c r="L23" s="5"/>
    </row>
    <row r="24" spans="1:12" s="6" customFormat="1" ht="28.5" customHeight="1">
      <c r="A24" s="5" t="s">
        <v>267</v>
      </c>
      <c r="B24" s="5" t="s">
        <v>268</v>
      </c>
      <c r="C24" s="5" t="s">
        <v>260</v>
      </c>
      <c r="D24" s="5">
        <v>56.5</v>
      </c>
      <c r="E24" s="5">
        <v>51.5</v>
      </c>
      <c r="F24" s="5">
        <v>108</v>
      </c>
      <c r="G24" s="10">
        <f t="shared" si="0"/>
        <v>27</v>
      </c>
      <c r="H24" s="5">
        <v>83.7</v>
      </c>
      <c r="I24" s="10">
        <f t="shared" si="1"/>
        <v>41.85</v>
      </c>
      <c r="J24" s="8">
        <f t="shared" si="2"/>
        <v>68.85</v>
      </c>
      <c r="K24" s="5">
        <v>5</v>
      </c>
      <c r="L24" s="5"/>
    </row>
    <row r="25" spans="1:12" s="6" customFormat="1" ht="28.5" customHeight="1">
      <c r="A25" s="5" t="s">
        <v>269</v>
      </c>
      <c r="B25" s="5" t="s">
        <v>270</v>
      </c>
      <c r="C25" s="5" t="s">
        <v>260</v>
      </c>
      <c r="D25" s="5">
        <v>67.5</v>
      </c>
      <c r="E25" s="5">
        <v>39.5</v>
      </c>
      <c r="F25" s="5">
        <v>107</v>
      </c>
      <c r="G25" s="10">
        <f t="shared" si="0"/>
        <v>26.75</v>
      </c>
      <c r="H25" s="5">
        <v>78.7</v>
      </c>
      <c r="I25" s="10">
        <f t="shared" si="1"/>
        <v>39.35</v>
      </c>
      <c r="J25" s="8">
        <f t="shared" si="2"/>
        <v>66.1</v>
      </c>
      <c r="K25" s="5">
        <v>6</v>
      </c>
      <c r="L25" s="5"/>
    </row>
    <row r="26" spans="1:12" s="6" customFormat="1" ht="28.5" customHeight="1">
      <c r="A26" s="5" t="s">
        <v>249</v>
      </c>
      <c r="B26" s="5" t="s">
        <v>250</v>
      </c>
      <c r="C26" s="5" t="s">
        <v>246</v>
      </c>
      <c r="D26" s="5">
        <v>59</v>
      </c>
      <c r="E26" s="5">
        <v>58.5</v>
      </c>
      <c r="F26" s="5">
        <v>117.5</v>
      </c>
      <c r="G26" s="10">
        <f t="shared" si="0"/>
        <v>29.375</v>
      </c>
      <c r="H26" s="5">
        <v>91.38</v>
      </c>
      <c r="I26" s="10">
        <f t="shared" si="1"/>
        <v>45.69</v>
      </c>
      <c r="J26" s="8">
        <f t="shared" si="2"/>
        <v>75.065</v>
      </c>
      <c r="K26" s="5">
        <v>1</v>
      </c>
      <c r="L26" s="5"/>
    </row>
    <row r="27" spans="1:12" s="6" customFormat="1" ht="28.5" customHeight="1">
      <c r="A27" s="5" t="s">
        <v>247</v>
      </c>
      <c r="B27" s="5" t="s">
        <v>248</v>
      </c>
      <c r="C27" s="5" t="s">
        <v>246</v>
      </c>
      <c r="D27" s="5">
        <v>60</v>
      </c>
      <c r="E27" s="5">
        <v>60</v>
      </c>
      <c r="F27" s="5">
        <v>120</v>
      </c>
      <c r="G27" s="10">
        <f t="shared" si="0"/>
        <v>30</v>
      </c>
      <c r="H27" s="5">
        <v>84.52</v>
      </c>
      <c r="I27" s="10">
        <f t="shared" si="1"/>
        <v>42.26</v>
      </c>
      <c r="J27" s="8">
        <f t="shared" si="2"/>
        <v>72.25999999999999</v>
      </c>
      <c r="K27" s="5">
        <v>2</v>
      </c>
      <c r="L27" s="5"/>
    </row>
    <row r="28" spans="1:12" s="6" customFormat="1" ht="28.5" customHeight="1">
      <c r="A28" s="5" t="s">
        <v>244</v>
      </c>
      <c r="B28" s="5" t="s">
        <v>245</v>
      </c>
      <c r="C28" s="5" t="s">
        <v>246</v>
      </c>
      <c r="D28" s="5">
        <v>65.5</v>
      </c>
      <c r="E28" s="5">
        <v>57.5</v>
      </c>
      <c r="F28" s="5">
        <v>123</v>
      </c>
      <c r="G28" s="10">
        <f t="shared" si="0"/>
        <v>30.75</v>
      </c>
      <c r="H28" s="5">
        <v>80.94</v>
      </c>
      <c r="I28" s="10">
        <f t="shared" si="1"/>
        <v>40.47</v>
      </c>
      <c r="J28" s="8">
        <f t="shared" si="2"/>
        <v>71.22</v>
      </c>
      <c r="K28" s="5">
        <v>3</v>
      </c>
      <c r="L28" s="5"/>
    </row>
  </sheetData>
  <sheetProtection/>
  <mergeCells count="1">
    <mergeCell ref="A1:L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73"/>
  <sheetViews>
    <sheetView workbookViewId="0" topLeftCell="A1">
      <pane xSplit="1" ySplit="2" topLeftCell="B69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M3" sqref="M3:M73"/>
    </sheetView>
  </sheetViews>
  <sheetFormatPr defaultColWidth="9.00390625" defaultRowHeight="14.25"/>
  <cols>
    <col min="1" max="1" width="9.125" style="34" customWidth="1"/>
    <col min="2" max="2" width="12.25390625" style="34" customWidth="1"/>
    <col min="3" max="3" width="11.75390625" style="0" customWidth="1"/>
    <col min="4" max="4" width="7.75390625" style="0" customWidth="1"/>
    <col min="5" max="5" width="7.625" style="0" customWidth="1"/>
    <col min="6" max="6" width="7.125" style="35" customWidth="1"/>
    <col min="7" max="7" width="7.625" style="35" customWidth="1"/>
    <col min="8" max="8" width="6.625" style="35" customWidth="1"/>
    <col min="9" max="9" width="7.375" style="35" customWidth="1"/>
    <col min="10" max="10" width="8.875" style="35" customWidth="1"/>
    <col min="11" max="11" width="9.125" style="35" customWidth="1"/>
    <col min="12" max="12" width="6.00390625" style="0" bestFit="1" customWidth="1"/>
    <col min="13" max="13" width="16.875" style="0" customWidth="1"/>
  </cols>
  <sheetData>
    <row r="1" spans="1:13" ht="27.75" customHeight="1">
      <c r="A1" s="37" t="s">
        <v>681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30" customFormat="1" ht="28.5" customHeight="1">
      <c r="A2" s="1" t="s">
        <v>15</v>
      </c>
      <c r="B2" s="3" t="s">
        <v>23</v>
      </c>
      <c r="C2" s="1" t="s">
        <v>18</v>
      </c>
      <c r="D2" s="3" t="s">
        <v>25</v>
      </c>
      <c r="E2" s="3" t="s">
        <v>26</v>
      </c>
      <c r="F2" s="3" t="s">
        <v>19</v>
      </c>
      <c r="G2" s="3" t="s">
        <v>20</v>
      </c>
      <c r="H2" s="3" t="s">
        <v>24</v>
      </c>
      <c r="I2" s="3" t="s">
        <v>537</v>
      </c>
      <c r="J2" s="3" t="s">
        <v>21</v>
      </c>
      <c r="K2" s="3" t="s">
        <v>22</v>
      </c>
      <c r="L2" s="3" t="s">
        <v>17</v>
      </c>
      <c r="M2" s="3" t="s">
        <v>27</v>
      </c>
    </row>
    <row r="3" spans="1:13" s="2" customFormat="1" ht="23.25" customHeight="1">
      <c r="A3" s="5" t="s">
        <v>538</v>
      </c>
      <c r="B3" s="5" t="s">
        <v>539</v>
      </c>
      <c r="C3" s="5" t="s">
        <v>540</v>
      </c>
      <c r="D3" s="5">
        <v>78</v>
      </c>
      <c r="E3" s="5">
        <v>76.5</v>
      </c>
      <c r="F3" s="5">
        <v>154.5</v>
      </c>
      <c r="G3" s="10">
        <f aca="true" t="shared" si="0" ref="G3:G34">F3/4</f>
        <v>38.625</v>
      </c>
      <c r="H3" s="8">
        <v>93.2</v>
      </c>
      <c r="I3" s="10">
        <f>H3*(90.921/91.088)</f>
        <v>93.02912787633939</v>
      </c>
      <c r="J3" s="10">
        <f aca="true" t="shared" si="1" ref="J3:J34">I3/2</f>
        <v>46.514563938169694</v>
      </c>
      <c r="K3" s="8">
        <f aca="true" t="shared" si="2" ref="K3:K34">G3+J3</f>
        <v>85.13956393816969</v>
      </c>
      <c r="L3" s="5">
        <v>1</v>
      </c>
      <c r="M3" s="26"/>
    </row>
    <row r="4" spans="1:13" s="2" customFormat="1" ht="21.75" customHeight="1">
      <c r="A4" s="5" t="s">
        <v>541</v>
      </c>
      <c r="B4" s="5" t="s">
        <v>542</v>
      </c>
      <c r="C4" s="5" t="s">
        <v>540</v>
      </c>
      <c r="D4" s="5">
        <v>74</v>
      </c>
      <c r="E4" s="5">
        <v>69.5</v>
      </c>
      <c r="F4" s="5">
        <v>143.5</v>
      </c>
      <c r="G4" s="5">
        <f t="shared" si="0"/>
        <v>35.875</v>
      </c>
      <c r="H4" s="8">
        <v>92.4</v>
      </c>
      <c r="I4" s="10">
        <f>H4*(90.921/90.758)</f>
        <v>92.56594900725005</v>
      </c>
      <c r="J4" s="31">
        <f t="shared" si="1"/>
        <v>46.28297450362503</v>
      </c>
      <c r="K4" s="8">
        <f t="shared" si="2"/>
        <v>82.15797450362503</v>
      </c>
      <c r="L4" s="32">
        <v>2</v>
      </c>
      <c r="M4" s="33"/>
    </row>
    <row r="5" spans="1:13" s="2" customFormat="1" ht="21.75" customHeight="1">
      <c r="A5" s="5" t="s">
        <v>543</v>
      </c>
      <c r="B5" s="5" t="s">
        <v>544</v>
      </c>
      <c r="C5" s="5" t="s">
        <v>540</v>
      </c>
      <c r="D5" s="5">
        <v>76</v>
      </c>
      <c r="E5" s="5">
        <v>65</v>
      </c>
      <c r="F5" s="5">
        <v>141</v>
      </c>
      <c r="G5" s="5">
        <f t="shared" si="0"/>
        <v>35.25</v>
      </c>
      <c r="H5" s="8">
        <v>93.2</v>
      </c>
      <c r="I5" s="10">
        <f>H5*(90.921/90.758)</f>
        <v>93.36738579519162</v>
      </c>
      <c r="J5" s="31">
        <f t="shared" si="1"/>
        <v>46.68369289759581</v>
      </c>
      <c r="K5" s="8">
        <f t="shared" si="2"/>
        <v>81.93369289759582</v>
      </c>
      <c r="L5" s="5">
        <v>3</v>
      </c>
      <c r="M5" s="33"/>
    </row>
    <row r="6" spans="1:13" s="2" customFormat="1" ht="21.75" customHeight="1">
      <c r="A6" s="5" t="s">
        <v>545</v>
      </c>
      <c r="B6" s="5" t="s">
        <v>546</v>
      </c>
      <c r="C6" s="5" t="s">
        <v>540</v>
      </c>
      <c r="D6" s="5">
        <v>75</v>
      </c>
      <c r="E6" s="5">
        <v>67</v>
      </c>
      <c r="F6" s="5">
        <v>142</v>
      </c>
      <c r="G6" s="5">
        <f t="shared" si="0"/>
        <v>35.5</v>
      </c>
      <c r="H6" s="8">
        <v>92.4</v>
      </c>
      <c r="I6" s="10">
        <f>H6*(90.921/90.758)</f>
        <v>92.56594900725005</v>
      </c>
      <c r="J6" s="31">
        <f t="shared" si="1"/>
        <v>46.28297450362503</v>
      </c>
      <c r="K6" s="8">
        <f t="shared" si="2"/>
        <v>81.78297450362503</v>
      </c>
      <c r="L6" s="32">
        <v>4</v>
      </c>
      <c r="M6" s="33"/>
    </row>
    <row r="7" spans="1:13" s="2" customFormat="1" ht="23.25" customHeight="1">
      <c r="A7" s="5" t="s">
        <v>547</v>
      </c>
      <c r="B7" s="5" t="s">
        <v>548</v>
      </c>
      <c r="C7" s="5" t="s">
        <v>540</v>
      </c>
      <c r="D7" s="5">
        <v>74</v>
      </c>
      <c r="E7" s="5">
        <v>69</v>
      </c>
      <c r="F7" s="5">
        <v>143</v>
      </c>
      <c r="G7" s="10">
        <f t="shared" si="0"/>
        <v>35.75</v>
      </c>
      <c r="H7" s="8">
        <v>91.24</v>
      </c>
      <c r="I7" s="10">
        <f>H7*(90.921/91.088)</f>
        <v>91.07272132443353</v>
      </c>
      <c r="J7" s="10">
        <f t="shared" si="1"/>
        <v>45.536360662216765</v>
      </c>
      <c r="K7" s="8">
        <f t="shared" si="2"/>
        <v>81.28636066221677</v>
      </c>
      <c r="L7" s="5">
        <v>5</v>
      </c>
      <c r="M7" s="26"/>
    </row>
    <row r="8" spans="1:13" s="2" customFormat="1" ht="21.75" customHeight="1">
      <c r="A8" s="5" t="s">
        <v>549</v>
      </c>
      <c r="B8" s="5" t="s">
        <v>550</v>
      </c>
      <c r="C8" s="5" t="s">
        <v>540</v>
      </c>
      <c r="D8" s="5">
        <v>72.5</v>
      </c>
      <c r="E8" s="5">
        <v>68</v>
      </c>
      <c r="F8" s="5">
        <v>140.5</v>
      </c>
      <c r="G8" s="5">
        <f t="shared" si="0"/>
        <v>35.125</v>
      </c>
      <c r="H8" s="8">
        <v>92</v>
      </c>
      <c r="I8" s="10">
        <f>H8*(90.921/90.758)</f>
        <v>92.16523061327928</v>
      </c>
      <c r="J8" s="31">
        <f t="shared" si="1"/>
        <v>46.08261530663964</v>
      </c>
      <c r="K8" s="8">
        <f t="shared" si="2"/>
        <v>81.20761530663964</v>
      </c>
      <c r="L8" s="32">
        <v>6</v>
      </c>
      <c r="M8" s="33"/>
    </row>
    <row r="9" spans="1:13" s="2" customFormat="1" ht="23.25" customHeight="1">
      <c r="A9" s="5" t="s">
        <v>551</v>
      </c>
      <c r="B9" s="5" t="s">
        <v>552</v>
      </c>
      <c r="C9" s="5" t="s">
        <v>540</v>
      </c>
      <c r="D9" s="5">
        <v>76</v>
      </c>
      <c r="E9" s="5">
        <v>64.5</v>
      </c>
      <c r="F9" s="5">
        <v>140.5</v>
      </c>
      <c r="G9" s="10">
        <f t="shared" si="0"/>
        <v>35.125</v>
      </c>
      <c r="H9" s="8">
        <v>91.34</v>
      </c>
      <c r="I9" s="10">
        <f>H9*(90.921/91.088)</f>
        <v>91.17253798524506</v>
      </c>
      <c r="J9" s="10">
        <f t="shared" si="1"/>
        <v>45.58626899262253</v>
      </c>
      <c r="K9" s="8">
        <f t="shared" si="2"/>
        <v>80.71126899262254</v>
      </c>
      <c r="L9" s="5">
        <v>7</v>
      </c>
      <c r="M9" s="26"/>
    </row>
    <row r="10" spans="1:13" s="2" customFormat="1" ht="21.75" customHeight="1">
      <c r="A10" s="5" t="s">
        <v>553</v>
      </c>
      <c r="B10" s="5" t="s">
        <v>554</v>
      </c>
      <c r="C10" s="5" t="s">
        <v>540</v>
      </c>
      <c r="D10" s="5">
        <v>65.5</v>
      </c>
      <c r="E10" s="5">
        <v>70</v>
      </c>
      <c r="F10" s="5">
        <v>135.5</v>
      </c>
      <c r="G10" s="5">
        <f t="shared" si="0"/>
        <v>33.875</v>
      </c>
      <c r="H10" s="8">
        <v>93.4</v>
      </c>
      <c r="I10" s="10">
        <f>H10*(90.921/90.758)</f>
        <v>93.56774499217701</v>
      </c>
      <c r="J10" s="31">
        <f t="shared" si="1"/>
        <v>46.783872496088506</v>
      </c>
      <c r="K10" s="8">
        <f t="shared" si="2"/>
        <v>80.6588724960885</v>
      </c>
      <c r="L10" s="32">
        <v>8</v>
      </c>
      <c r="M10" s="33"/>
    </row>
    <row r="11" spans="1:13" s="2" customFormat="1" ht="23.25" customHeight="1">
      <c r="A11" s="5" t="s">
        <v>555</v>
      </c>
      <c r="B11" s="5" t="s">
        <v>556</v>
      </c>
      <c r="C11" s="5" t="s">
        <v>540</v>
      </c>
      <c r="D11" s="5">
        <v>70.5</v>
      </c>
      <c r="E11" s="5">
        <v>70.5</v>
      </c>
      <c r="F11" s="5">
        <v>141</v>
      </c>
      <c r="G11" s="10">
        <f t="shared" si="0"/>
        <v>35.25</v>
      </c>
      <c r="H11" s="8">
        <v>90.82</v>
      </c>
      <c r="I11" s="10">
        <f>H11*(90.921/91.088)</f>
        <v>90.65349134902513</v>
      </c>
      <c r="J11" s="10">
        <f t="shared" si="1"/>
        <v>45.326745674512566</v>
      </c>
      <c r="K11" s="8">
        <f t="shared" si="2"/>
        <v>80.57674567451257</v>
      </c>
      <c r="L11" s="5">
        <v>9</v>
      </c>
      <c r="M11" s="26"/>
    </row>
    <row r="12" spans="1:13" s="2" customFormat="1" ht="23.25" customHeight="1">
      <c r="A12" s="5" t="s">
        <v>557</v>
      </c>
      <c r="B12" s="5" t="s">
        <v>558</v>
      </c>
      <c r="C12" s="5" t="s">
        <v>540</v>
      </c>
      <c r="D12" s="5">
        <v>75</v>
      </c>
      <c r="E12" s="5">
        <v>66</v>
      </c>
      <c r="F12" s="5">
        <v>141</v>
      </c>
      <c r="G12" s="10">
        <f t="shared" si="0"/>
        <v>35.25</v>
      </c>
      <c r="H12" s="8">
        <v>89.46</v>
      </c>
      <c r="I12" s="10">
        <f>H12*(90.921/91.088)</f>
        <v>89.29598476198842</v>
      </c>
      <c r="J12" s="10">
        <f t="shared" si="1"/>
        <v>44.64799238099421</v>
      </c>
      <c r="K12" s="8">
        <f t="shared" si="2"/>
        <v>79.89799238099421</v>
      </c>
      <c r="L12" s="32">
        <v>10</v>
      </c>
      <c r="M12" s="26"/>
    </row>
    <row r="13" spans="1:13" s="2" customFormat="1" ht="21.75" customHeight="1">
      <c r="A13" s="5" t="s">
        <v>559</v>
      </c>
      <c r="B13" s="5" t="s">
        <v>560</v>
      </c>
      <c r="C13" s="5" t="s">
        <v>540</v>
      </c>
      <c r="D13" s="5">
        <v>73</v>
      </c>
      <c r="E13" s="5">
        <v>66</v>
      </c>
      <c r="F13" s="5">
        <v>139</v>
      </c>
      <c r="G13" s="5">
        <f t="shared" si="0"/>
        <v>34.75</v>
      </c>
      <c r="H13" s="8">
        <v>89.8</v>
      </c>
      <c r="I13" s="10">
        <f>H13*(90.921/90.758)</f>
        <v>89.96127944643999</v>
      </c>
      <c r="J13" s="31">
        <f t="shared" si="1"/>
        <v>44.980639723219994</v>
      </c>
      <c r="K13" s="8">
        <f t="shared" si="2"/>
        <v>79.73063972322</v>
      </c>
      <c r="L13" s="5">
        <v>11</v>
      </c>
      <c r="M13" s="33"/>
    </row>
    <row r="14" spans="1:13" s="2" customFormat="1" ht="23.25" customHeight="1">
      <c r="A14" s="5" t="s">
        <v>561</v>
      </c>
      <c r="B14" s="5" t="s">
        <v>562</v>
      </c>
      <c r="C14" s="5" t="s">
        <v>540</v>
      </c>
      <c r="D14" s="5">
        <v>70</v>
      </c>
      <c r="E14" s="5">
        <v>69</v>
      </c>
      <c r="F14" s="5">
        <v>139</v>
      </c>
      <c r="G14" s="10">
        <f t="shared" si="0"/>
        <v>34.75</v>
      </c>
      <c r="H14" s="8">
        <v>89.59</v>
      </c>
      <c r="I14" s="10">
        <f>H14*(90.921/91.088)</f>
        <v>89.4257464210434</v>
      </c>
      <c r="J14" s="10">
        <f t="shared" si="1"/>
        <v>44.7128732105217</v>
      </c>
      <c r="K14" s="8">
        <f t="shared" si="2"/>
        <v>79.4628732105217</v>
      </c>
      <c r="L14" s="32">
        <v>12</v>
      </c>
      <c r="M14" s="26"/>
    </row>
    <row r="15" spans="1:13" s="2" customFormat="1" ht="23.25" customHeight="1">
      <c r="A15" s="5" t="s">
        <v>563</v>
      </c>
      <c r="B15" s="5" t="s">
        <v>564</v>
      </c>
      <c r="C15" s="5" t="s">
        <v>540</v>
      </c>
      <c r="D15" s="5">
        <v>79</v>
      </c>
      <c r="E15" s="5">
        <v>55</v>
      </c>
      <c r="F15" s="5">
        <v>134</v>
      </c>
      <c r="G15" s="10">
        <f t="shared" si="0"/>
        <v>33.5</v>
      </c>
      <c r="H15" s="8">
        <v>92.01</v>
      </c>
      <c r="I15" s="10">
        <f>H15*(90.921/91.088)</f>
        <v>91.84130961268227</v>
      </c>
      <c r="J15" s="10">
        <f t="shared" si="1"/>
        <v>45.92065480634113</v>
      </c>
      <c r="K15" s="8">
        <f t="shared" si="2"/>
        <v>79.42065480634113</v>
      </c>
      <c r="L15" s="5">
        <v>13</v>
      </c>
      <c r="M15" s="26"/>
    </row>
    <row r="16" spans="1:13" s="2" customFormat="1" ht="21.75" customHeight="1">
      <c r="A16" s="5" t="s">
        <v>565</v>
      </c>
      <c r="B16" s="5" t="s">
        <v>566</v>
      </c>
      <c r="C16" s="5" t="s">
        <v>540</v>
      </c>
      <c r="D16" s="5">
        <v>68.5</v>
      </c>
      <c r="E16" s="5">
        <v>62</v>
      </c>
      <c r="F16" s="5">
        <v>130.5</v>
      </c>
      <c r="G16" s="5">
        <f t="shared" si="0"/>
        <v>32.625</v>
      </c>
      <c r="H16" s="8">
        <v>93</v>
      </c>
      <c r="I16" s="10">
        <f>H16*(90.921/90.758)</f>
        <v>93.16702659820622</v>
      </c>
      <c r="J16" s="31">
        <f t="shared" si="1"/>
        <v>46.58351329910311</v>
      </c>
      <c r="K16" s="8">
        <f t="shared" si="2"/>
        <v>79.20851329910312</v>
      </c>
      <c r="L16" s="32">
        <v>14</v>
      </c>
      <c r="M16" s="33"/>
    </row>
    <row r="17" spans="1:13" s="2" customFormat="1" ht="21.75" customHeight="1">
      <c r="A17" s="5" t="s">
        <v>567</v>
      </c>
      <c r="B17" s="5" t="s">
        <v>568</v>
      </c>
      <c r="C17" s="5" t="s">
        <v>540</v>
      </c>
      <c r="D17" s="5">
        <v>66.5</v>
      </c>
      <c r="E17" s="5">
        <v>68</v>
      </c>
      <c r="F17" s="5">
        <v>134.5</v>
      </c>
      <c r="G17" s="5">
        <f t="shared" si="0"/>
        <v>33.625</v>
      </c>
      <c r="H17" s="8">
        <v>91</v>
      </c>
      <c r="I17" s="10">
        <f>H17*(90.921/90.758)</f>
        <v>91.16343462835233</v>
      </c>
      <c r="J17" s="31">
        <f t="shared" si="1"/>
        <v>45.58171731417617</v>
      </c>
      <c r="K17" s="8">
        <f t="shared" si="2"/>
        <v>79.20671731417616</v>
      </c>
      <c r="L17" s="5">
        <v>14</v>
      </c>
      <c r="M17" s="33"/>
    </row>
    <row r="18" spans="1:13" s="2" customFormat="1" ht="23.25" customHeight="1">
      <c r="A18" s="5" t="s">
        <v>569</v>
      </c>
      <c r="B18" s="5" t="s">
        <v>570</v>
      </c>
      <c r="C18" s="5" t="s">
        <v>540</v>
      </c>
      <c r="D18" s="5">
        <v>72.5</v>
      </c>
      <c r="E18" s="5">
        <v>64.5</v>
      </c>
      <c r="F18" s="5">
        <v>137</v>
      </c>
      <c r="G18" s="10">
        <f t="shared" si="0"/>
        <v>34.25</v>
      </c>
      <c r="H18" s="8">
        <v>90.06</v>
      </c>
      <c r="I18" s="10">
        <f>H18*(90.921/91.088)</f>
        <v>89.89488472685755</v>
      </c>
      <c r="J18" s="10">
        <f t="shared" si="1"/>
        <v>44.94744236342878</v>
      </c>
      <c r="K18" s="8">
        <f t="shared" si="2"/>
        <v>79.19744236342878</v>
      </c>
      <c r="L18" s="32">
        <v>16</v>
      </c>
      <c r="M18" s="26"/>
    </row>
    <row r="19" spans="1:13" s="2" customFormat="1" ht="21.75" customHeight="1">
      <c r="A19" s="5" t="s">
        <v>571</v>
      </c>
      <c r="B19" s="5" t="s">
        <v>572</v>
      </c>
      <c r="C19" s="5" t="s">
        <v>540</v>
      </c>
      <c r="D19" s="5">
        <v>66</v>
      </c>
      <c r="E19" s="5">
        <v>71.5</v>
      </c>
      <c r="F19" s="5">
        <v>137.5</v>
      </c>
      <c r="G19" s="5">
        <f t="shared" si="0"/>
        <v>34.375</v>
      </c>
      <c r="H19" s="8">
        <v>89.2</v>
      </c>
      <c r="I19" s="10">
        <f>H19*(90.921/90.758)</f>
        <v>89.36020185548382</v>
      </c>
      <c r="J19" s="31">
        <f t="shared" si="1"/>
        <v>44.68010092774191</v>
      </c>
      <c r="K19" s="8">
        <f t="shared" si="2"/>
        <v>79.0551009277419</v>
      </c>
      <c r="L19" s="5">
        <v>17</v>
      </c>
      <c r="M19" s="33"/>
    </row>
    <row r="20" spans="1:13" s="2" customFormat="1" ht="21.75" customHeight="1">
      <c r="A20" s="5" t="s">
        <v>573</v>
      </c>
      <c r="B20" s="5" t="s">
        <v>574</v>
      </c>
      <c r="C20" s="5" t="s">
        <v>540</v>
      </c>
      <c r="D20" s="5">
        <v>68</v>
      </c>
      <c r="E20" s="5">
        <v>65</v>
      </c>
      <c r="F20" s="5">
        <v>133</v>
      </c>
      <c r="G20" s="5">
        <f t="shared" si="0"/>
        <v>33.25</v>
      </c>
      <c r="H20" s="8">
        <v>90.8</v>
      </c>
      <c r="I20" s="10">
        <f>H20*(90.921/90.758)</f>
        <v>90.96307543136693</v>
      </c>
      <c r="J20" s="31">
        <f t="shared" si="1"/>
        <v>45.481537715683466</v>
      </c>
      <c r="K20" s="8">
        <f t="shared" si="2"/>
        <v>78.73153771568346</v>
      </c>
      <c r="L20" s="32">
        <v>18</v>
      </c>
      <c r="M20" s="33"/>
    </row>
    <row r="21" spans="1:13" s="2" customFormat="1" ht="23.25" customHeight="1">
      <c r="A21" s="5" t="s">
        <v>575</v>
      </c>
      <c r="B21" s="5" t="s">
        <v>576</v>
      </c>
      <c r="C21" s="5" t="s">
        <v>540</v>
      </c>
      <c r="D21" s="5">
        <v>68</v>
      </c>
      <c r="E21" s="5">
        <v>63.5</v>
      </c>
      <c r="F21" s="5">
        <v>131.5</v>
      </c>
      <c r="G21" s="10">
        <f t="shared" si="0"/>
        <v>32.875</v>
      </c>
      <c r="H21" s="8">
        <v>91.64</v>
      </c>
      <c r="I21" s="10">
        <f>H21*(90.921/91.088)</f>
        <v>91.47198796767962</v>
      </c>
      <c r="J21" s="10">
        <f t="shared" si="1"/>
        <v>45.73599398383981</v>
      </c>
      <c r="K21" s="8">
        <f t="shared" si="2"/>
        <v>78.61099398383982</v>
      </c>
      <c r="L21" s="5">
        <v>19</v>
      </c>
      <c r="M21" s="26"/>
    </row>
    <row r="22" spans="1:13" s="2" customFormat="1" ht="23.25" customHeight="1">
      <c r="A22" s="5" t="s">
        <v>577</v>
      </c>
      <c r="B22" s="5" t="s">
        <v>578</v>
      </c>
      <c r="C22" s="5" t="s">
        <v>540</v>
      </c>
      <c r="D22" s="5">
        <v>71</v>
      </c>
      <c r="E22" s="5">
        <v>60</v>
      </c>
      <c r="F22" s="5">
        <v>131</v>
      </c>
      <c r="G22" s="10">
        <f t="shared" si="0"/>
        <v>32.75</v>
      </c>
      <c r="H22" s="8">
        <v>91.86</v>
      </c>
      <c r="I22" s="10">
        <f>H22*(90.921/91.088)</f>
        <v>91.69158462146497</v>
      </c>
      <c r="J22" s="10">
        <f t="shared" si="1"/>
        <v>45.845792310732485</v>
      </c>
      <c r="K22" s="8">
        <f t="shared" si="2"/>
        <v>78.59579231073249</v>
      </c>
      <c r="L22" s="32">
        <v>20</v>
      </c>
      <c r="M22" s="26"/>
    </row>
    <row r="23" spans="1:13" s="2" customFormat="1" ht="23.25" customHeight="1">
      <c r="A23" s="5" t="s">
        <v>579</v>
      </c>
      <c r="B23" s="5" t="s">
        <v>580</v>
      </c>
      <c r="C23" s="5" t="s">
        <v>540</v>
      </c>
      <c r="D23" s="5">
        <v>62.5</v>
      </c>
      <c r="E23" s="5">
        <v>69</v>
      </c>
      <c r="F23" s="5">
        <v>131.5</v>
      </c>
      <c r="G23" s="10">
        <f t="shared" si="0"/>
        <v>32.875</v>
      </c>
      <c r="H23" s="8">
        <v>91.37</v>
      </c>
      <c r="I23" s="10">
        <f>H23*(90.921/91.088)</f>
        <v>91.20248298348851</v>
      </c>
      <c r="J23" s="10">
        <f t="shared" si="1"/>
        <v>45.601241491744254</v>
      </c>
      <c r="K23" s="8">
        <f t="shared" si="2"/>
        <v>78.47624149174425</v>
      </c>
      <c r="L23" s="5">
        <v>21</v>
      </c>
      <c r="M23" s="26"/>
    </row>
    <row r="24" spans="1:13" s="2" customFormat="1" ht="23.25" customHeight="1">
      <c r="A24" s="5" t="s">
        <v>581</v>
      </c>
      <c r="B24" s="5" t="s">
        <v>582</v>
      </c>
      <c r="C24" s="5" t="s">
        <v>540</v>
      </c>
      <c r="D24" s="5">
        <v>68</v>
      </c>
      <c r="E24" s="5">
        <v>65</v>
      </c>
      <c r="F24" s="5">
        <v>133</v>
      </c>
      <c r="G24" s="10">
        <f t="shared" si="0"/>
        <v>33.25</v>
      </c>
      <c r="H24" s="8">
        <v>90.43</v>
      </c>
      <c r="I24" s="10">
        <f>H24*(90.921/91.088)</f>
        <v>90.2642063718602</v>
      </c>
      <c r="J24" s="10">
        <f t="shared" si="1"/>
        <v>45.1321031859301</v>
      </c>
      <c r="K24" s="8">
        <f t="shared" si="2"/>
        <v>78.3821031859301</v>
      </c>
      <c r="L24" s="32">
        <v>22</v>
      </c>
      <c r="M24" s="26"/>
    </row>
    <row r="25" spans="1:13" ht="21.75" customHeight="1">
      <c r="A25" s="5" t="s">
        <v>583</v>
      </c>
      <c r="B25" s="5" t="s">
        <v>584</v>
      </c>
      <c r="C25" s="5" t="s">
        <v>540</v>
      </c>
      <c r="D25" s="5">
        <v>64.5</v>
      </c>
      <c r="E25" s="5">
        <v>60</v>
      </c>
      <c r="F25" s="5">
        <v>124.5</v>
      </c>
      <c r="G25" s="5">
        <f t="shared" si="0"/>
        <v>31.125</v>
      </c>
      <c r="H25" s="8">
        <v>94.2</v>
      </c>
      <c r="I25" s="10">
        <f>H25*(90.921/90.758)</f>
        <v>94.36918178011857</v>
      </c>
      <c r="J25" s="31">
        <f t="shared" si="1"/>
        <v>47.18459089005928</v>
      </c>
      <c r="K25" s="8">
        <f t="shared" si="2"/>
        <v>78.30959089005928</v>
      </c>
      <c r="L25" s="5">
        <v>23</v>
      </c>
      <c r="M25" s="33"/>
    </row>
    <row r="26" spans="1:13" s="2" customFormat="1" ht="23.25" customHeight="1">
      <c r="A26" s="5" t="s">
        <v>585</v>
      </c>
      <c r="B26" s="5" t="s">
        <v>586</v>
      </c>
      <c r="C26" s="5" t="s">
        <v>540</v>
      </c>
      <c r="D26" s="5">
        <v>76</v>
      </c>
      <c r="E26" s="5">
        <v>54</v>
      </c>
      <c r="F26" s="5">
        <v>130</v>
      </c>
      <c r="G26" s="10">
        <f t="shared" si="0"/>
        <v>32.5</v>
      </c>
      <c r="H26" s="8">
        <v>91.76</v>
      </c>
      <c r="I26" s="10">
        <f>H26*(90.921/91.088)</f>
        <v>91.59176796065346</v>
      </c>
      <c r="J26" s="10">
        <f t="shared" si="1"/>
        <v>45.79588398032673</v>
      </c>
      <c r="K26" s="8">
        <f t="shared" si="2"/>
        <v>78.29588398032672</v>
      </c>
      <c r="L26" s="32">
        <v>24</v>
      </c>
      <c r="M26" s="26"/>
    </row>
    <row r="27" spans="1:13" ht="21.75" customHeight="1">
      <c r="A27" s="5" t="s">
        <v>587</v>
      </c>
      <c r="B27" s="5" t="s">
        <v>588</v>
      </c>
      <c r="C27" s="5" t="s">
        <v>540</v>
      </c>
      <c r="D27" s="5">
        <v>66.5</v>
      </c>
      <c r="E27" s="5">
        <v>60</v>
      </c>
      <c r="F27" s="5">
        <v>126.5</v>
      </c>
      <c r="G27" s="5">
        <f t="shared" si="0"/>
        <v>31.625</v>
      </c>
      <c r="H27" s="8">
        <v>92.8</v>
      </c>
      <c r="I27" s="10">
        <f>H27*(90.921/90.758)</f>
        <v>92.96666740122083</v>
      </c>
      <c r="J27" s="31">
        <f t="shared" si="1"/>
        <v>46.483333700610416</v>
      </c>
      <c r="K27" s="8">
        <f t="shared" si="2"/>
        <v>78.10833370061042</v>
      </c>
      <c r="L27" s="5">
        <v>25</v>
      </c>
      <c r="M27" s="33"/>
    </row>
    <row r="28" spans="1:13" ht="23.25" customHeight="1">
      <c r="A28" s="5" t="s">
        <v>589</v>
      </c>
      <c r="B28" s="5" t="s">
        <v>590</v>
      </c>
      <c r="C28" s="5" t="s">
        <v>540</v>
      </c>
      <c r="D28" s="5">
        <v>65</v>
      </c>
      <c r="E28" s="5">
        <v>59.5</v>
      </c>
      <c r="F28" s="5">
        <v>124.5</v>
      </c>
      <c r="G28" s="10">
        <f t="shared" si="0"/>
        <v>31.125</v>
      </c>
      <c r="H28" s="8">
        <v>93.74</v>
      </c>
      <c r="I28" s="10">
        <f>H28*(90.921/91.088)</f>
        <v>93.5681378447216</v>
      </c>
      <c r="J28" s="10">
        <f t="shared" si="1"/>
        <v>46.7840689223608</v>
      </c>
      <c r="K28" s="8">
        <f t="shared" si="2"/>
        <v>77.9090689223608</v>
      </c>
      <c r="L28" s="32">
        <v>26</v>
      </c>
      <c r="M28" s="26"/>
    </row>
    <row r="29" spans="1:13" s="2" customFormat="1" ht="23.25" customHeight="1">
      <c r="A29" s="5" t="s">
        <v>591</v>
      </c>
      <c r="B29" s="5" t="s">
        <v>592</v>
      </c>
      <c r="C29" s="5" t="s">
        <v>540</v>
      </c>
      <c r="D29" s="5">
        <v>67</v>
      </c>
      <c r="E29" s="5">
        <v>61.5</v>
      </c>
      <c r="F29" s="5">
        <v>128.5</v>
      </c>
      <c r="G29" s="10">
        <f t="shared" si="0"/>
        <v>32.125</v>
      </c>
      <c r="H29" s="8">
        <v>91.02</v>
      </c>
      <c r="I29" s="10">
        <f>H29*(90.921/91.088)</f>
        <v>90.85312467064817</v>
      </c>
      <c r="J29" s="10">
        <f t="shared" si="1"/>
        <v>45.426562335324085</v>
      </c>
      <c r="K29" s="8">
        <f t="shared" si="2"/>
        <v>77.55156233532409</v>
      </c>
      <c r="L29" s="5">
        <v>27</v>
      </c>
      <c r="M29" s="26"/>
    </row>
    <row r="30" spans="1:13" ht="21.75" customHeight="1">
      <c r="A30" s="5" t="s">
        <v>593</v>
      </c>
      <c r="B30" s="5" t="s">
        <v>594</v>
      </c>
      <c r="C30" s="5" t="s">
        <v>540</v>
      </c>
      <c r="D30" s="5">
        <v>65.5</v>
      </c>
      <c r="E30" s="5">
        <v>56</v>
      </c>
      <c r="F30" s="5">
        <v>121.5</v>
      </c>
      <c r="G30" s="5">
        <f t="shared" si="0"/>
        <v>30.375</v>
      </c>
      <c r="H30" s="8">
        <v>94</v>
      </c>
      <c r="I30" s="10">
        <f>H30*(90.921/90.758)</f>
        <v>94.16882258313318</v>
      </c>
      <c r="J30" s="31">
        <f t="shared" si="1"/>
        <v>47.08441129156659</v>
      </c>
      <c r="K30" s="8">
        <f t="shared" si="2"/>
        <v>77.4594112915666</v>
      </c>
      <c r="L30" s="32">
        <v>28</v>
      </c>
      <c r="M30" s="33"/>
    </row>
    <row r="31" spans="1:13" ht="23.25" customHeight="1">
      <c r="A31" s="5" t="s">
        <v>595</v>
      </c>
      <c r="B31" s="5" t="s">
        <v>596</v>
      </c>
      <c r="C31" s="5" t="s">
        <v>540</v>
      </c>
      <c r="D31" s="5">
        <v>64.5</v>
      </c>
      <c r="E31" s="5">
        <v>57</v>
      </c>
      <c r="F31" s="5">
        <v>121.5</v>
      </c>
      <c r="G31" s="10">
        <f t="shared" si="0"/>
        <v>30.375</v>
      </c>
      <c r="H31" s="8">
        <v>94.3</v>
      </c>
      <c r="I31" s="10">
        <f>H31*(90.921/91.088)</f>
        <v>94.12711114526613</v>
      </c>
      <c r="J31" s="10">
        <f t="shared" si="1"/>
        <v>47.063555572633064</v>
      </c>
      <c r="K31" s="8">
        <f t="shared" si="2"/>
        <v>77.43855557263306</v>
      </c>
      <c r="L31" s="5">
        <v>29</v>
      </c>
      <c r="M31" s="26"/>
    </row>
    <row r="32" spans="1:13" s="2" customFormat="1" ht="21.75" customHeight="1">
      <c r="A32" s="5" t="s">
        <v>597</v>
      </c>
      <c r="B32" s="5" t="s">
        <v>598</v>
      </c>
      <c r="C32" s="5" t="s">
        <v>540</v>
      </c>
      <c r="D32" s="5">
        <v>68.5</v>
      </c>
      <c r="E32" s="5">
        <v>64</v>
      </c>
      <c r="F32" s="5">
        <v>132.5</v>
      </c>
      <c r="G32" s="5">
        <f t="shared" si="0"/>
        <v>33.125</v>
      </c>
      <c r="H32" s="8">
        <v>88.4</v>
      </c>
      <c r="I32" s="10">
        <f>H32*(90.921/90.758)</f>
        <v>88.55876506754227</v>
      </c>
      <c r="J32" s="31">
        <f t="shared" si="1"/>
        <v>44.279382533771134</v>
      </c>
      <c r="K32" s="8">
        <f t="shared" si="2"/>
        <v>77.40438253377113</v>
      </c>
      <c r="L32" s="32">
        <v>30</v>
      </c>
      <c r="M32" s="33"/>
    </row>
    <row r="33" spans="1:13" ht="21.75" customHeight="1">
      <c r="A33" s="5" t="s">
        <v>599</v>
      </c>
      <c r="B33" s="5" t="s">
        <v>600</v>
      </c>
      <c r="C33" s="5" t="s">
        <v>540</v>
      </c>
      <c r="D33" s="5">
        <v>63</v>
      </c>
      <c r="E33" s="5">
        <v>62.5</v>
      </c>
      <c r="F33" s="5">
        <v>125.5</v>
      </c>
      <c r="G33" s="5">
        <f t="shared" si="0"/>
        <v>31.375</v>
      </c>
      <c r="H33" s="8">
        <v>91.8</v>
      </c>
      <c r="I33" s="10">
        <f>H33*(90.921/90.758)</f>
        <v>91.96487141629389</v>
      </c>
      <c r="J33" s="31">
        <f t="shared" si="1"/>
        <v>45.982435708146944</v>
      </c>
      <c r="K33" s="8">
        <f t="shared" si="2"/>
        <v>77.35743570814694</v>
      </c>
      <c r="L33" s="5">
        <v>31</v>
      </c>
      <c r="M33" s="33"/>
    </row>
    <row r="34" spans="1:13" s="2" customFormat="1" ht="21.75" customHeight="1">
      <c r="A34" s="5" t="s">
        <v>601</v>
      </c>
      <c r="B34" s="5" t="s">
        <v>602</v>
      </c>
      <c r="C34" s="5" t="s">
        <v>540</v>
      </c>
      <c r="D34" s="5">
        <v>67</v>
      </c>
      <c r="E34" s="5">
        <v>64.5</v>
      </c>
      <c r="F34" s="5">
        <v>131.5</v>
      </c>
      <c r="G34" s="5">
        <f t="shared" si="0"/>
        <v>32.875</v>
      </c>
      <c r="H34" s="8">
        <v>88.8</v>
      </c>
      <c r="I34" s="10">
        <f>H34*(90.921/90.758)</f>
        <v>88.95948346151303</v>
      </c>
      <c r="J34" s="31">
        <f t="shared" si="1"/>
        <v>44.479741730756515</v>
      </c>
      <c r="K34" s="8">
        <f t="shared" si="2"/>
        <v>77.35474173075652</v>
      </c>
      <c r="L34" s="32">
        <v>32</v>
      </c>
      <c r="M34" s="33"/>
    </row>
    <row r="35" spans="1:13" s="2" customFormat="1" ht="23.25" customHeight="1">
      <c r="A35" s="5" t="s">
        <v>603</v>
      </c>
      <c r="B35" s="5" t="s">
        <v>604</v>
      </c>
      <c r="C35" s="5" t="s">
        <v>540</v>
      </c>
      <c r="D35" s="5">
        <v>66.5</v>
      </c>
      <c r="E35" s="5">
        <v>61</v>
      </c>
      <c r="F35" s="5">
        <v>127.5</v>
      </c>
      <c r="G35" s="10">
        <f aca="true" t="shared" si="3" ref="G35:G66">F35/4</f>
        <v>31.875</v>
      </c>
      <c r="H35" s="8">
        <v>90.99</v>
      </c>
      <c r="I35" s="10">
        <f aca="true" t="shared" si="4" ref="I35:I43">H35*(90.921/91.088)</f>
        <v>90.82317967240472</v>
      </c>
      <c r="J35" s="10">
        <f aca="true" t="shared" si="5" ref="J35:J66">I35/2</f>
        <v>45.41158983620236</v>
      </c>
      <c r="K35" s="8">
        <f aca="true" t="shared" si="6" ref="K35:K66">G35+J35</f>
        <v>77.28658983620235</v>
      </c>
      <c r="L35" s="5">
        <v>33</v>
      </c>
      <c r="M35" s="26"/>
    </row>
    <row r="36" spans="1:13" ht="23.25" customHeight="1">
      <c r="A36" s="5" t="s">
        <v>605</v>
      </c>
      <c r="B36" s="5" t="s">
        <v>606</v>
      </c>
      <c r="C36" s="5" t="s">
        <v>540</v>
      </c>
      <c r="D36" s="5">
        <v>64.5</v>
      </c>
      <c r="E36" s="5">
        <v>59</v>
      </c>
      <c r="F36" s="5">
        <v>123.5</v>
      </c>
      <c r="G36" s="10">
        <f t="shared" si="3"/>
        <v>30.875</v>
      </c>
      <c r="H36" s="8">
        <v>92.88</v>
      </c>
      <c r="I36" s="10">
        <f t="shared" si="4"/>
        <v>92.7097145617425</v>
      </c>
      <c r="J36" s="10">
        <f t="shared" si="5"/>
        <v>46.35485728087125</v>
      </c>
      <c r="K36" s="8">
        <f t="shared" si="6"/>
        <v>77.22985728087124</v>
      </c>
      <c r="L36" s="32">
        <v>34</v>
      </c>
      <c r="M36" s="26"/>
    </row>
    <row r="37" spans="1:13" ht="23.25" customHeight="1">
      <c r="A37" s="5" t="s">
        <v>607</v>
      </c>
      <c r="B37" s="5" t="s">
        <v>608</v>
      </c>
      <c r="C37" s="5" t="s">
        <v>540</v>
      </c>
      <c r="D37" s="5">
        <v>58.5</v>
      </c>
      <c r="E37" s="5">
        <v>68</v>
      </c>
      <c r="F37" s="5">
        <v>126.5</v>
      </c>
      <c r="G37" s="10">
        <f t="shared" si="3"/>
        <v>31.625</v>
      </c>
      <c r="H37" s="8">
        <v>91.27</v>
      </c>
      <c r="I37" s="10">
        <f t="shared" si="4"/>
        <v>91.10266632267698</v>
      </c>
      <c r="J37" s="10">
        <f t="shared" si="5"/>
        <v>45.55133316133849</v>
      </c>
      <c r="K37" s="8">
        <f t="shared" si="6"/>
        <v>77.17633316133849</v>
      </c>
      <c r="L37" s="5">
        <v>35</v>
      </c>
      <c r="M37" s="26"/>
    </row>
    <row r="38" spans="1:13" ht="23.25" customHeight="1">
      <c r="A38" s="5" t="s">
        <v>609</v>
      </c>
      <c r="B38" s="5" t="s">
        <v>610</v>
      </c>
      <c r="C38" s="5" t="s">
        <v>540</v>
      </c>
      <c r="D38" s="5">
        <v>59.5</v>
      </c>
      <c r="E38" s="5">
        <v>65.5</v>
      </c>
      <c r="F38" s="5">
        <v>125</v>
      </c>
      <c r="G38" s="10">
        <f t="shared" si="3"/>
        <v>31.25</v>
      </c>
      <c r="H38" s="8">
        <v>91.96</v>
      </c>
      <c r="I38" s="10">
        <f t="shared" si="4"/>
        <v>91.79140128227648</v>
      </c>
      <c r="J38" s="10">
        <f t="shared" si="5"/>
        <v>45.89570064113824</v>
      </c>
      <c r="K38" s="8">
        <f t="shared" si="6"/>
        <v>77.14570064113823</v>
      </c>
      <c r="L38" s="32">
        <v>36</v>
      </c>
      <c r="M38" s="26"/>
    </row>
    <row r="39" spans="1:13" ht="23.25" customHeight="1">
      <c r="A39" s="5" t="s">
        <v>611</v>
      </c>
      <c r="B39" s="5" t="s">
        <v>612</v>
      </c>
      <c r="C39" s="5" t="s">
        <v>540</v>
      </c>
      <c r="D39" s="5">
        <v>61.5</v>
      </c>
      <c r="E39" s="5">
        <v>61.5</v>
      </c>
      <c r="F39" s="5">
        <v>123</v>
      </c>
      <c r="G39" s="10">
        <f t="shared" si="3"/>
        <v>30.75</v>
      </c>
      <c r="H39" s="8">
        <v>92.61</v>
      </c>
      <c r="I39" s="10">
        <f t="shared" si="4"/>
        <v>92.4402095775514</v>
      </c>
      <c r="J39" s="10">
        <f t="shared" si="5"/>
        <v>46.2201047887757</v>
      </c>
      <c r="K39" s="8">
        <f t="shared" si="6"/>
        <v>76.9701047887757</v>
      </c>
      <c r="L39" s="5">
        <v>37</v>
      </c>
      <c r="M39" s="26"/>
    </row>
    <row r="40" spans="1:13" ht="23.25" customHeight="1">
      <c r="A40" s="5" t="s">
        <v>613</v>
      </c>
      <c r="B40" s="5" t="s">
        <v>614</v>
      </c>
      <c r="C40" s="5" t="s">
        <v>540</v>
      </c>
      <c r="D40" s="5">
        <v>61.5</v>
      </c>
      <c r="E40" s="5">
        <v>63</v>
      </c>
      <c r="F40" s="5">
        <v>124.5</v>
      </c>
      <c r="G40" s="10">
        <f t="shared" si="3"/>
        <v>31.125</v>
      </c>
      <c r="H40" s="8">
        <v>91.81</v>
      </c>
      <c r="I40" s="10">
        <f t="shared" si="4"/>
        <v>91.64167629105921</v>
      </c>
      <c r="J40" s="10">
        <f t="shared" si="5"/>
        <v>45.820838145529606</v>
      </c>
      <c r="K40" s="8">
        <f t="shared" si="6"/>
        <v>76.9458381455296</v>
      </c>
      <c r="L40" s="32">
        <v>38</v>
      </c>
      <c r="M40" s="26"/>
    </row>
    <row r="41" spans="1:13" s="2" customFormat="1" ht="23.25" customHeight="1">
      <c r="A41" s="5" t="s">
        <v>615</v>
      </c>
      <c r="B41" s="5" t="s">
        <v>616</v>
      </c>
      <c r="C41" s="5" t="s">
        <v>540</v>
      </c>
      <c r="D41" s="5">
        <v>68.5</v>
      </c>
      <c r="E41" s="5">
        <v>66.5</v>
      </c>
      <c r="F41" s="5">
        <v>135</v>
      </c>
      <c r="G41" s="10">
        <f t="shared" si="3"/>
        <v>33.75</v>
      </c>
      <c r="H41" s="8">
        <v>86.55</v>
      </c>
      <c r="I41" s="10">
        <f t="shared" si="4"/>
        <v>86.39131993237311</v>
      </c>
      <c r="J41" s="10">
        <f t="shared" si="5"/>
        <v>43.195659966186554</v>
      </c>
      <c r="K41" s="8">
        <f t="shared" si="6"/>
        <v>76.94565996618655</v>
      </c>
      <c r="L41" s="5">
        <v>38</v>
      </c>
      <c r="M41" s="26"/>
    </row>
    <row r="42" spans="1:13" ht="23.25" customHeight="1">
      <c r="A42" s="5" t="s">
        <v>617</v>
      </c>
      <c r="B42" s="5" t="s">
        <v>618</v>
      </c>
      <c r="C42" s="5" t="s">
        <v>540</v>
      </c>
      <c r="D42" s="5">
        <v>62</v>
      </c>
      <c r="E42" s="5">
        <v>64</v>
      </c>
      <c r="F42" s="5">
        <v>126</v>
      </c>
      <c r="G42" s="10">
        <f t="shared" si="3"/>
        <v>31.5</v>
      </c>
      <c r="H42" s="8">
        <v>90.96</v>
      </c>
      <c r="I42" s="10">
        <f t="shared" si="4"/>
        <v>90.79323467416125</v>
      </c>
      <c r="J42" s="10">
        <f t="shared" si="5"/>
        <v>45.39661733708063</v>
      </c>
      <c r="K42" s="8">
        <f t="shared" si="6"/>
        <v>76.89661733708063</v>
      </c>
      <c r="L42" s="32">
        <v>40</v>
      </c>
      <c r="M42" s="26"/>
    </row>
    <row r="43" spans="1:13" ht="23.25" customHeight="1">
      <c r="A43" s="5" t="s">
        <v>619</v>
      </c>
      <c r="B43" s="5" t="s">
        <v>620</v>
      </c>
      <c r="C43" s="5" t="s">
        <v>540</v>
      </c>
      <c r="D43" s="5">
        <v>65.5</v>
      </c>
      <c r="E43" s="5">
        <v>59</v>
      </c>
      <c r="F43" s="5">
        <v>124.5</v>
      </c>
      <c r="G43" s="10">
        <f t="shared" si="3"/>
        <v>31.125</v>
      </c>
      <c r="H43" s="8">
        <v>91.64</v>
      </c>
      <c r="I43" s="10">
        <f t="shared" si="4"/>
        <v>91.47198796767962</v>
      </c>
      <c r="J43" s="10">
        <f t="shared" si="5"/>
        <v>45.73599398383981</v>
      </c>
      <c r="K43" s="8">
        <f t="shared" si="6"/>
        <v>76.86099398383982</v>
      </c>
      <c r="L43" s="5">
        <v>41</v>
      </c>
      <c r="M43" s="26"/>
    </row>
    <row r="44" spans="1:13" ht="21.75" customHeight="1">
      <c r="A44" s="5" t="s">
        <v>621</v>
      </c>
      <c r="B44" s="5" t="s">
        <v>622</v>
      </c>
      <c r="C44" s="5" t="s">
        <v>540</v>
      </c>
      <c r="D44" s="5">
        <v>62</v>
      </c>
      <c r="E44" s="5">
        <v>59.5</v>
      </c>
      <c r="F44" s="5">
        <v>121.5</v>
      </c>
      <c r="G44" s="5">
        <f t="shared" si="3"/>
        <v>30.375</v>
      </c>
      <c r="H44" s="8">
        <v>92.6</v>
      </c>
      <c r="I44" s="10">
        <f>H44*(90.921/90.758)</f>
        <v>92.76630820423544</v>
      </c>
      <c r="J44" s="31">
        <f t="shared" si="5"/>
        <v>46.38315410211772</v>
      </c>
      <c r="K44" s="8">
        <f t="shared" si="6"/>
        <v>76.75815410211771</v>
      </c>
      <c r="L44" s="32">
        <v>42</v>
      </c>
      <c r="M44" s="33"/>
    </row>
    <row r="45" spans="1:13" ht="21.75" customHeight="1">
      <c r="A45" s="5" t="s">
        <v>623</v>
      </c>
      <c r="B45" s="5" t="s">
        <v>624</v>
      </c>
      <c r="C45" s="5" t="s">
        <v>540</v>
      </c>
      <c r="D45" s="5">
        <v>58</v>
      </c>
      <c r="E45" s="5">
        <v>61.5</v>
      </c>
      <c r="F45" s="5">
        <v>119.5</v>
      </c>
      <c r="G45" s="5">
        <f t="shared" si="3"/>
        <v>29.875</v>
      </c>
      <c r="H45" s="8">
        <v>93.4</v>
      </c>
      <c r="I45" s="10">
        <f>H45*(90.921/90.758)</f>
        <v>93.56774499217701</v>
      </c>
      <c r="J45" s="31">
        <f t="shared" si="5"/>
        <v>46.783872496088506</v>
      </c>
      <c r="K45" s="8">
        <f t="shared" si="6"/>
        <v>76.6588724960885</v>
      </c>
      <c r="L45" s="5">
        <v>43</v>
      </c>
      <c r="M45" s="33"/>
    </row>
    <row r="46" spans="1:13" ht="21.75" customHeight="1">
      <c r="A46" s="5" t="s">
        <v>625</v>
      </c>
      <c r="B46" s="5" t="s">
        <v>626</v>
      </c>
      <c r="C46" s="5" t="s">
        <v>540</v>
      </c>
      <c r="D46" s="5">
        <v>64</v>
      </c>
      <c r="E46" s="5">
        <v>56</v>
      </c>
      <c r="F46" s="5">
        <v>120</v>
      </c>
      <c r="G46" s="5">
        <f t="shared" si="3"/>
        <v>30</v>
      </c>
      <c r="H46" s="8">
        <v>93</v>
      </c>
      <c r="I46" s="10">
        <f>H46*(90.921/90.758)</f>
        <v>93.16702659820622</v>
      </c>
      <c r="J46" s="31">
        <f t="shared" si="5"/>
        <v>46.58351329910311</v>
      </c>
      <c r="K46" s="8">
        <f t="shared" si="6"/>
        <v>76.58351329910312</v>
      </c>
      <c r="L46" s="32">
        <v>44</v>
      </c>
      <c r="M46" s="33"/>
    </row>
    <row r="47" spans="1:13" ht="21.75" customHeight="1">
      <c r="A47" s="5" t="s">
        <v>627</v>
      </c>
      <c r="B47" s="5" t="s">
        <v>628</v>
      </c>
      <c r="C47" s="5" t="s">
        <v>540</v>
      </c>
      <c r="D47" s="5">
        <v>60</v>
      </c>
      <c r="E47" s="5">
        <v>64.5</v>
      </c>
      <c r="F47" s="5">
        <v>124.5</v>
      </c>
      <c r="G47" s="5">
        <f t="shared" si="3"/>
        <v>31.125</v>
      </c>
      <c r="H47" s="8">
        <v>90.4</v>
      </c>
      <c r="I47" s="10">
        <f>H47*(90.921/90.758)</f>
        <v>90.56235703739617</v>
      </c>
      <c r="J47" s="31">
        <f t="shared" si="5"/>
        <v>45.281178518698084</v>
      </c>
      <c r="K47" s="8">
        <f t="shared" si="6"/>
        <v>76.40617851869808</v>
      </c>
      <c r="L47" s="5">
        <v>45</v>
      </c>
      <c r="M47" s="33"/>
    </row>
    <row r="48" spans="1:13" s="2" customFormat="1" ht="23.25" customHeight="1">
      <c r="A48" s="5" t="s">
        <v>629</v>
      </c>
      <c r="B48" s="5" t="s">
        <v>630</v>
      </c>
      <c r="C48" s="5" t="s">
        <v>540</v>
      </c>
      <c r="D48" s="5">
        <v>65</v>
      </c>
      <c r="E48" s="5">
        <v>62</v>
      </c>
      <c r="F48" s="5">
        <v>127</v>
      </c>
      <c r="G48" s="10">
        <f t="shared" si="3"/>
        <v>31.75</v>
      </c>
      <c r="H48" s="8">
        <v>89.45</v>
      </c>
      <c r="I48" s="10">
        <f>H48*(90.921/91.088)</f>
        <v>89.28600309590728</v>
      </c>
      <c r="J48" s="10">
        <f t="shared" si="5"/>
        <v>44.64300154795364</v>
      </c>
      <c r="K48" s="8">
        <f t="shared" si="6"/>
        <v>76.39300154795365</v>
      </c>
      <c r="L48" s="32">
        <v>46</v>
      </c>
      <c r="M48" s="26"/>
    </row>
    <row r="49" spans="1:13" ht="21.75" customHeight="1">
      <c r="A49" s="5" t="s">
        <v>390</v>
      </c>
      <c r="B49" s="5" t="s">
        <v>631</v>
      </c>
      <c r="C49" s="5" t="s">
        <v>540</v>
      </c>
      <c r="D49" s="5">
        <v>67.5</v>
      </c>
      <c r="E49" s="5">
        <v>59.5</v>
      </c>
      <c r="F49" s="5">
        <v>127</v>
      </c>
      <c r="G49" s="5">
        <f t="shared" si="3"/>
        <v>31.75</v>
      </c>
      <c r="H49" s="8">
        <v>89.1</v>
      </c>
      <c r="I49" s="10">
        <f>H49*(90.921/90.758)</f>
        <v>89.26002225699112</v>
      </c>
      <c r="J49" s="31">
        <f t="shared" si="5"/>
        <v>44.63001112849556</v>
      </c>
      <c r="K49" s="8">
        <f t="shared" si="6"/>
        <v>76.38001112849557</v>
      </c>
      <c r="L49" s="5">
        <v>47</v>
      </c>
      <c r="M49" s="33"/>
    </row>
    <row r="50" spans="1:13" ht="23.25" customHeight="1">
      <c r="A50" s="5" t="s">
        <v>632</v>
      </c>
      <c r="B50" s="5" t="s">
        <v>633</v>
      </c>
      <c r="C50" s="5" t="s">
        <v>540</v>
      </c>
      <c r="D50" s="5">
        <v>57.5</v>
      </c>
      <c r="E50" s="5">
        <v>63.5</v>
      </c>
      <c r="F50" s="5">
        <v>121</v>
      </c>
      <c r="G50" s="10">
        <f t="shared" si="3"/>
        <v>30.25</v>
      </c>
      <c r="H50" s="8">
        <v>92.38</v>
      </c>
      <c r="I50" s="10">
        <f>H50*(90.921/91.088)</f>
        <v>92.21063125768488</v>
      </c>
      <c r="J50" s="10">
        <f t="shared" si="5"/>
        <v>46.10531562884244</v>
      </c>
      <c r="K50" s="8">
        <f t="shared" si="6"/>
        <v>76.35531562884245</v>
      </c>
      <c r="L50" s="32">
        <v>48</v>
      </c>
      <c r="M50" s="26"/>
    </row>
    <row r="51" spans="1:13" s="2" customFormat="1" ht="21.75" customHeight="1">
      <c r="A51" s="5" t="s">
        <v>634</v>
      </c>
      <c r="B51" s="5" t="s">
        <v>635</v>
      </c>
      <c r="C51" s="5" t="s">
        <v>540</v>
      </c>
      <c r="D51" s="5">
        <v>67.5</v>
      </c>
      <c r="E51" s="5">
        <v>63.5</v>
      </c>
      <c r="F51" s="5">
        <v>131</v>
      </c>
      <c r="G51" s="5">
        <f t="shared" si="3"/>
        <v>32.75</v>
      </c>
      <c r="H51" s="8">
        <v>87</v>
      </c>
      <c r="I51" s="10">
        <f>H51*(90.921/90.758)</f>
        <v>87.15625068864453</v>
      </c>
      <c r="J51" s="31">
        <f t="shared" si="5"/>
        <v>43.57812534432227</v>
      </c>
      <c r="K51" s="8">
        <f t="shared" si="6"/>
        <v>76.32812534432227</v>
      </c>
      <c r="L51" s="5">
        <v>49</v>
      </c>
      <c r="M51" s="33"/>
    </row>
    <row r="52" spans="1:13" ht="23.25" customHeight="1">
      <c r="A52" s="5" t="s">
        <v>636</v>
      </c>
      <c r="B52" s="5" t="s">
        <v>637</v>
      </c>
      <c r="C52" s="5" t="s">
        <v>540</v>
      </c>
      <c r="D52" s="5">
        <v>62.5</v>
      </c>
      <c r="E52" s="5">
        <v>57.5</v>
      </c>
      <c r="F52" s="5">
        <v>120</v>
      </c>
      <c r="G52" s="10">
        <f t="shared" si="3"/>
        <v>30</v>
      </c>
      <c r="H52" s="8">
        <v>92.71</v>
      </c>
      <c r="I52" s="10">
        <f>H52*(90.921/91.088)</f>
        <v>92.54002623836291</v>
      </c>
      <c r="J52" s="10">
        <f t="shared" si="5"/>
        <v>46.270013119181456</v>
      </c>
      <c r="K52" s="8">
        <f t="shared" si="6"/>
        <v>76.27001311918146</v>
      </c>
      <c r="L52" s="32">
        <v>50</v>
      </c>
      <c r="M52" s="26"/>
    </row>
    <row r="53" spans="1:13" ht="21.75" customHeight="1">
      <c r="A53" s="5" t="s">
        <v>638</v>
      </c>
      <c r="B53" s="5" t="s">
        <v>639</v>
      </c>
      <c r="C53" s="5" t="s">
        <v>540</v>
      </c>
      <c r="D53" s="5">
        <v>63</v>
      </c>
      <c r="E53" s="5">
        <v>63.5</v>
      </c>
      <c r="F53" s="5">
        <v>126.5</v>
      </c>
      <c r="G53" s="5">
        <f t="shared" si="3"/>
        <v>31.625</v>
      </c>
      <c r="H53" s="8">
        <v>88.8</v>
      </c>
      <c r="I53" s="10">
        <f aca="true" t="shared" si="7" ref="I53:I59">H53*(90.921/90.758)</f>
        <v>88.95948346151303</v>
      </c>
      <c r="J53" s="31">
        <f t="shared" si="5"/>
        <v>44.479741730756515</v>
      </c>
      <c r="K53" s="8">
        <f t="shared" si="6"/>
        <v>76.10474173075652</v>
      </c>
      <c r="L53" s="5">
        <v>51</v>
      </c>
      <c r="M53" s="33"/>
    </row>
    <row r="54" spans="1:13" ht="21.75" customHeight="1">
      <c r="A54" s="5" t="s">
        <v>640</v>
      </c>
      <c r="B54" s="5" t="s">
        <v>641</v>
      </c>
      <c r="C54" s="5" t="s">
        <v>540</v>
      </c>
      <c r="D54" s="5">
        <v>58.5</v>
      </c>
      <c r="E54" s="5">
        <v>61.5</v>
      </c>
      <c r="F54" s="5">
        <v>120</v>
      </c>
      <c r="G54" s="5">
        <f t="shared" si="3"/>
        <v>30</v>
      </c>
      <c r="H54" s="8">
        <v>92</v>
      </c>
      <c r="I54" s="10">
        <f t="shared" si="7"/>
        <v>92.16523061327928</v>
      </c>
      <c r="J54" s="31">
        <f t="shared" si="5"/>
        <v>46.08261530663964</v>
      </c>
      <c r="K54" s="8">
        <f t="shared" si="6"/>
        <v>76.08261530663964</v>
      </c>
      <c r="L54" s="32">
        <v>52</v>
      </c>
      <c r="M54" s="33"/>
    </row>
    <row r="55" spans="1:13" ht="21.75" customHeight="1">
      <c r="A55" s="5" t="s">
        <v>642</v>
      </c>
      <c r="B55" s="5" t="s">
        <v>643</v>
      </c>
      <c r="C55" s="5" t="s">
        <v>540</v>
      </c>
      <c r="D55" s="5">
        <v>69.5</v>
      </c>
      <c r="E55" s="5">
        <v>54.5</v>
      </c>
      <c r="F55" s="5">
        <v>124</v>
      </c>
      <c r="G55" s="5">
        <f t="shared" si="3"/>
        <v>31</v>
      </c>
      <c r="H55" s="8">
        <v>90</v>
      </c>
      <c r="I55" s="10">
        <f t="shared" si="7"/>
        <v>90.16163864342538</v>
      </c>
      <c r="J55" s="31">
        <f t="shared" si="5"/>
        <v>45.08081932171269</v>
      </c>
      <c r="K55" s="8">
        <f t="shared" si="6"/>
        <v>76.08081932171268</v>
      </c>
      <c r="L55" s="5">
        <v>52</v>
      </c>
      <c r="M55" s="33"/>
    </row>
    <row r="56" spans="1:13" s="2" customFormat="1" ht="21.75" customHeight="1">
      <c r="A56" s="5" t="s">
        <v>644</v>
      </c>
      <c r="B56" s="5" t="s">
        <v>645</v>
      </c>
      <c r="C56" s="5" t="s">
        <v>540</v>
      </c>
      <c r="D56" s="5">
        <v>64</v>
      </c>
      <c r="E56" s="5">
        <v>65.5</v>
      </c>
      <c r="F56" s="5">
        <v>129.5</v>
      </c>
      <c r="G56" s="5">
        <f t="shared" si="3"/>
        <v>32.375</v>
      </c>
      <c r="H56" s="8">
        <v>87.2</v>
      </c>
      <c r="I56" s="10">
        <f t="shared" si="7"/>
        <v>87.35660988562992</v>
      </c>
      <c r="J56" s="31">
        <f t="shared" si="5"/>
        <v>43.67830494281496</v>
      </c>
      <c r="K56" s="8">
        <f t="shared" si="6"/>
        <v>76.05330494281496</v>
      </c>
      <c r="L56" s="32">
        <v>54</v>
      </c>
      <c r="M56" s="33"/>
    </row>
    <row r="57" spans="1:13" ht="21.75" customHeight="1">
      <c r="A57" s="5" t="s">
        <v>646</v>
      </c>
      <c r="B57" s="5" t="s">
        <v>647</v>
      </c>
      <c r="C57" s="5" t="s">
        <v>540</v>
      </c>
      <c r="D57" s="5">
        <v>69</v>
      </c>
      <c r="E57" s="5">
        <v>55.5</v>
      </c>
      <c r="F57" s="5">
        <v>124.5</v>
      </c>
      <c r="G57" s="5">
        <f t="shared" si="3"/>
        <v>31.125</v>
      </c>
      <c r="H57" s="8">
        <v>89.6</v>
      </c>
      <c r="I57" s="10">
        <f t="shared" si="7"/>
        <v>89.7609202494546</v>
      </c>
      <c r="J57" s="31">
        <f t="shared" si="5"/>
        <v>44.8804601247273</v>
      </c>
      <c r="K57" s="8">
        <f t="shared" si="6"/>
        <v>76.0054601247273</v>
      </c>
      <c r="L57" s="5">
        <v>55</v>
      </c>
      <c r="M57" s="33"/>
    </row>
    <row r="58" spans="1:13" ht="21.75" customHeight="1">
      <c r="A58" s="5" t="s">
        <v>648</v>
      </c>
      <c r="B58" s="5" t="s">
        <v>649</v>
      </c>
      <c r="C58" s="5" t="s">
        <v>540</v>
      </c>
      <c r="D58" s="5">
        <v>61.5</v>
      </c>
      <c r="E58" s="5">
        <v>61.5</v>
      </c>
      <c r="F58" s="5">
        <v>123</v>
      </c>
      <c r="G58" s="5">
        <f t="shared" si="3"/>
        <v>30.75</v>
      </c>
      <c r="H58" s="8">
        <v>90.2</v>
      </c>
      <c r="I58" s="10">
        <f t="shared" si="7"/>
        <v>90.36199784041077</v>
      </c>
      <c r="J58" s="31">
        <f t="shared" si="5"/>
        <v>45.18099892020538</v>
      </c>
      <c r="K58" s="8">
        <f t="shared" si="6"/>
        <v>75.93099892020538</v>
      </c>
      <c r="L58" s="32">
        <v>56</v>
      </c>
      <c r="M58" s="33"/>
    </row>
    <row r="59" spans="1:13" ht="21.75" customHeight="1">
      <c r="A59" s="5" t="s">
        <v>650</v>
      </c>
      <c r="B59" s="5" t="s">
        <v>651</v>
      </c>
      <c r="C59" s="5" t="s">
        <v>540</v>
      </c>
      <c r="D59" s="5">
        <v>63</v>
      </c>
      <c r="E59" s="5">
        <v>54.5</v>
      </c>
      <c r="F59" s="5">
        <v>117.5</v>
      </c>
      <c r="G59" s="5">
        <f t="shared" si="3"/>
        <v>29.375</v>
      </c>
      <c r="H59" s="8">
        <v>92</v>
      </c>
      <c r="I59" s="10">
        <f t="shared" si="7"/>
        <v>92.16523061327928</v>
      </c>
      <c r="J59" s="31">
        <f t="shared" si="5"/>
        <v>46.08261530663964</v>
      </c>
      <c r="K59" s="8">
        <f t="shared" si="6"/>
        <v>75.45761530663964</v>
      </c>
      <c r="L59" s="5">
        <v>57</v>
      </c>
      <c r="M59" s="33"/>
    </row>
    <row r="60" spans="1:13" ht="23.25" customHeight="1">
      <c r="A60" s="5" t="s">
        <v>652</v>
      </c>
      <c r="B60" s="5" t="s">
        <v>653</v>
      </c>
      <c r="C60" s="5" t="s">
        <v>540</v>
      </c>
      <c r="D60" s="5">
        <v>60.5</v>
      </c>
      <c r="E60" s="5">
        <v>59.5</v>
      </c>
      <c r="F60" s="5">
        <v>120</v>
      </c>
      <c r="G60" s="10">
        <f t="shared" si="3"/>
        <v>30</v>
      </c>
      <c r="H60" s="8">
        <v>90.85</v>
      </c>
      <c r="I60" s="10">
        <f>H60*(90.921/91.088)</f>
        <v>90.68343634726858</v>
      </c>
      <c r="J60" s="10">
        <f t="shared" si="5"/>
        <v>45.34171817363429</v>
      </c>
      <c r="K60" s="8">
        <f t="shared" si="6"/>
        <v>75.34171817363429</v>
      </c>
      <c r="L60" s="32">
        <v>58</v>
      </c>
      <c r="M60" s="26"/>
    </row>
    <row r="61" spans="1:13" ht="23.25" customHeight="1">
      <c r="A61" s="5" t="s">
        <v>654</v>
      </c>
      <c r="B61" s="5" t="s">
        <v>655</v>
      </c>
      <c r="C61" s="5" t="s">
        <v>540</v>
      </c>
      <c r="D61" s="5">
        <v>59.5</v>
      </c>
      <c r="E61" s="5">
        <v>59</v>
      </c>
      <c r="F61" s="5">
        <v>118.5</v>
      </c>
      <c r="G61" s="10">
        <f t="shared" si="3"/>
        <v>29.625</v>
      </c>
      <c r="H61" s="8">
        <v>91.6</v>
      </c>
      <c r="I61" s="10">
        <f>H61*(90.921/91.088)</f>
        <v>91.43206130335501</v>
      </c>
      <c r="J61" s="10">
        <f t="shared" si="5"/>
        <v>45.71603065167751</v>
      </c>
      <c r="K61" s="8">
        <f t="shared" si="6"/>
        <v>75.3410306516775</v>
      </c>
      <c r="L61" s="5">
        <v>58</v>
      </c>
      <c r="M61" s="26"/>
    </row>
    <row r="62" spans="1:13" ht="21.75" customHeight="1">
      <c r="A62" s="5" t="s">
        <v>656</v>
      </c>
      <c r="B62" s="5" t="s">
        <v>657</v>
      </c>
      <c r="C62" s="5" t="s">
        <v>540</v>
      </c>
      <c r="D62" s="5">
        <v>50.5</v>
      </c>
      <c r="E62" s="5">
        <v>66.5</v>
      </c>
      <c r="F62" s="5">
        <v>117</v>
      </c>
      <c r="G62" s="5">
        <f t="shared" si="3"/>
        <v>29.25</v>
      </c>
      <c r="H62" s="8">
        <v>92</v>
      </c>
      <c r="I62" s="10">
        <f>H62*(90.921/90.758)</f>
        <v>92.16523061327928</v>
      </c>
      <c r="J62" s="31">
        <f t="shared" si="5"/>
        <v>46.08261530663964</v>
      </c>
      <c r="K62" s="8">
        <f t="shared" si="6"/>
        <v>75.33261530663964</v>
      </c>
      <c r="L62" s="32">
        <v>60</v>
      </c>
      <c r="M62" s="33"/>
    </row>
    <row r="63" spans="1:13" ht="23.25" customHeight="1">
      <c r="A63" s="5" t="s">
        <v>658</v>
      </c>
      <c r="B63" s="5" t="s">
        <v>659</v>
      </c>
      <c r="C63" s="5" t="s">
        <v>540</v>
      </c>
      <c r="D63" s="5">
        <v>57.5</v>
      </c>
      <c r="E63" s="5">
        <v>60.5</v>
      </c>
      <c r="F63" s="5">
        <v>118</v>
      </c>
      <c r="G63" s="10">
        <f t="shared" si="3"/>
        <v>29.5</v>
      </c>
      <c r="H63" s="8">
        <v>91.46</v>
      </c>
      <c r="I63" s="10">
        <f>H63*(90.921/91.088)</f>
        <v>91.29231797821888</v>
      </c>
      <c r="J63" s="10">
        <f t="shared" si="5"/>
        <v>45.64615898910944</v>
      </c>
      <c r="K63" s="8">
        <f t="shared" si="6"/>
        <v>75.14615898910944</v>
      </c>
      <c r="L63" s="5">
        <v>61</v>
      </c>
      <c r="M63" s="26"/>
    </row>
    <row r="64" spans="1:13" ht="23.25" customHeight="1">
      <c r="A64" s="5" t="s">
        <v>660</v>
      </c>
      <c r="B64" s="5" t="s">
        <v>661</v>
      </c>
      <c r="C64" s="5" t="s">
        <v>540</v>
      </c>
      <c r="D64" s="5">
        <v>60</v>
      </c>
      <c r="E64" s="5">
        <v>57.5</v>
      </c>
      <c r="F64" s="5">
        <v>117.5</v>
      </c>
      <c r="G64" s="10">
        <f t="shared" si="3"/>
        <v>29.375</v>
      </c>
      <c r="H64" s="8">
        <v>90.99</v>
      </c>
      <c r="I64" s="10">
        <f>H64*(90.921/91.088)</f>
        <v>90.82317967240472</v>
      </c>
      <c r="J64" s="10">
        <f t="shared" si="5"/>
        <v>45.41158983620236</v>
      </c>
      <c r="K64" s="8">
        <f t="shared" si="6"/>
        <v>74.78658983620235</v>
      </c>
      <c r="L64" s="32">
        <v>62</v>
      </c>
      <c r="M64" s="26"/>
    </row>
    <row r="65" spans="1:13" s="2" customFormat="1" ht="21.75" customHeight="1">
      <c r="A65" s="5" t="s">
        <v>662</v>
      </c>
      <c r="B65" s="5" t="s">
        <v>663</v>
      </c>
      <c r="C65" s="5" t="s">
        <v>540</v>
      </c>
      <c r="D65" s="5">
        <v>61</v>
      </c>
      <c r="E65" s="5">
        <v>66.5</v>
      </c>
      <c r="F65" s="5">
        <v>127.5</v>
      </c>
      <c r="G65" s="5">
        <f t="shared" si="3"/>
        <v>31.875</v>
      </c>
      <c r="H65" s="8">
        <v>85.6</v>
      </c>
      <c r="I65" s="10">
        <f>H65*(90.921/90.758)</f>
        <v>85.7537363097468</v>
      </c>
      <c r="J65" s="31">
        <f t="shared" si="5"/>
        <v>42.8768681548734</v>
      </c>
      <c r="K65" s="8">
        <f t="shared" si="6"/>
        <v>74.75186815487339</v>
      </c>
      <c r="L65" s="5">
        <v>63</v>
      </c>
      <c r="M65" s="33"/>
    </row>
    <row r="66" spans="1:13" ht="21.75" customHeight="1">
      <c r="A66" s="5" t="s">
        <v>664</v>
      </c>
      <c r="B66" s="5" t="s">
        <v>665</v>
      </c>
      <c r="C66" s="5" t="s">
        <v>540</v>
      </c>
      <c r="D66" s="5">
        <v>58</v>
      </c>
      <c r="E66" s="5">
        <v>60</v>
      </c>
      <c r="F66" s="5">
        <v>118</v>
      </c>
      <c r="G66" s="5">
        <f t="shared" si="3"/>
        <v>29.5</v>
      </c>
      <c r="H66" s="8">
        <v>90</v>
      </c>
      <c r="I66" s="10">
        <f>H66*(90.921/90.758)</f>
        <v>90.16163864342538</v>
      </c>
      <c r="J66" s="31">
        <f t="shared" si="5"/>
        <v>45.08081932171269</v>
      </c>
      <c r="K66" s="8">
        <f t="shared" si="6"/>
        <v>74.58081932171268</v>
      </c>
      <c r="L66" s="32">
        <v>64</v>
      </c>
      <c r="M66" s="33"/>
    </row>
    <row r="67" spans="1:13" ht="21.75" customHeight="1">
      <c r="A67" s="5" t="s">
        <v>666</v>
      </c>
      <c r="B67" s="5" t="s">
        <v>667</v>
      </c>
      <c r="C67" s="5" t="s">
        <v>540</v>
      </c>
      <c r="D67" s="5">
        <v>58</v>
      </c>
      <c r="E67" s="5">
        <v>58.5</v>
      </c>
      <c r="F67" s="5">
        <v>116.5</v>
      </c>
      <c r="G67" s="5">
        <f aca="true" t="shared" si="8" ref="G67:G73">F67/4</f>
        <v>29.125</v>
      </c>
      <c r="H67" s="8">
        <v>90</v>
      </c>
      <c r="I67" s="10">
        <f>H67*(90.921/90.758)</f>
        <v>90.16163864342538</v>
      </c>
      <c r="J67" s="31">
        <f aca="true" t="shared" si="9" ref="J67:J73">I67/2</f>
        <v>45.08081932171269</v>
      </c>
      <c r="K67" s="8">
        <f aca="true" t="shared" si="10" ref="K67:K73">G67+J67</f>
        <v>74.20581932171268</v>
      </c>
      <c r="L67" s="5">
        <v>65</v>
      </c>
      <c r="M67" s="33"/>
    </row>
    <row r="68" spans="1:13" ht="21.75" customHeight="1">
      <c r="A68" s="5" t="s">
        <v>668</v>
      </c>
      <c r="B68" s="5" t="s">
        <v>669</v>
      </c>
      <c r="C68" s="5" t="s">
        <v>540</v>
      </c>
      <c r="D68" s="5">
        <v>63.5</v>
      </c>
      <c r="E68" s="5">
        <v>53</v>
      </c>
      <c r="F68" s="5">
        <v>116.5</v>
      </c>
      <c r="G68" s="5">
        <f t="shared" si="8"/>
        <v>29.125</v>
      </c>
      <c r="H68" s="8">
        <v>89.6</v>
      </c>
      <c r="I68" s="10">
        <f>H68*(90.921/90.758)</f>
        <v>89.7609202494546</v>
      </c>
      <c r="J68" s="31">
        <f t="shared" si="9"/>
        <v>44.8804601247273</v>
      </c>
      <c r="K68" s="8">
        <f t="shared" si="10"/>
        <v>74.0054601247273</v>
      </c>
      <c r="L68" s="32">
        <v>66</v>
      </c>
      <c r="M68" s="33"/>
    </row>
    <row r="69" spans="1:13" ht="21.75" customHeight="1">
      <c r="A69" s="4" t="s">
        <v>670</v>
      </c>
      <c r="B69" s="5" t="s">
        <v>671</v>
      </c>
      <c r="C69" s="5" t="s">
        <v>540</v>
      </c>
      <c r="D69" s="5">
        <v>54.5</v>
      </c>
      <c r="E69" s="5">
        <v>61</v>
      </c>
      <c r="F69" s="5">
        <v>115.5</v>
      </c>
      <c r="G69" s="5">
        <f t="shared" si="8"/>
        <v>28.875</v>
      </c>
      <c r="H69" s="8">
        <v>89.6</v>
      </c>
      <c r="I69" s="10">
        <f>H69*(90.921/90.758)</f>
        <v>89.7609202494546</v>
      </c>
      <c r="J69" s="31">
        <f t="shared" si="9"/>
        <v>44.8804601247273</v>
      </c>
      <c r="K69" s="8">
        <f t="shared" si="10"/>
        <v>73.7554601247273</v>
      </c>
      <c r="L69" s="5">
        <v>67</v>
      </c>
      <c r="M69" s="33"/>
    </row>
    <row r="70" spans="1:13" ht="23.25" customHeight="1">
      <c r="A70" s="4" t="s">
        <v>672</v>
      </c>
      <c r="B70" s="5" t="s">
        <v>673</v>
      </c>
      <c r="C70" s="5" t="s">
        <v>540</v>
      </c>
      <c r="D70" s="5">
        <v>54.5</v>
      </c>
      <c r="E70" s="5">
        <v>61.5</v>
      </c>
      <c r="F70" s="5">
        <v>116</v>
      </c>
      <c r="G70" s="10">
        <f t="shared" si="8"/>
        <v>29</v>
      </c>
      <c r="H70" s="8">
        <v>89.52</v>
      </c>
      <c r="I70" s="10">
        <f>H70*(90.921/91.088)</f>
        <v>89.35587475847534</v>
      </c>
      <c r="J70" s="10">
        <f t="shared" si="9"/>
        <v>44.67793737923767</v>
      </c>
      <c r="K70" s="8">
        <f t="shared" si="10"/>
        <v>73.67793737923768</v>
      </c>
      <c r="L70" s="32">
        <v>68</v>
      </c>
      <c r="M70" s="26"/>
    </row>
    <row r="71" spans="1:13" ht="21.75" customHeight="1">
      <c r="A71" s="4" t="s">
        <v>674</v>
      </c>
      <c r="B71" s="5" t="s">
        <v>675</v>
      </c>
      <c r="C71" s="5" t="s">
        <v>540</v>
      </c>
      <c r="D71" s="5">
        <v>54.5</v>
      </c>
      <c r="E71" s="5">
        <v>61.5</v>
      </c>
      <c r="F71" s="5">
        <v>116</v>
      </c>
      <c r="G71" s="5">
        <f t="shared" si="8"/>
        <v>29</v>
      </c>
      <c r="H71" s="8">
        <v>88</v>
      </c>
      <c r="I71" s="10">
        <f>H71*(90.921/90.758)</f>
        <v>88.15804667357148</v>
      </c>
      <c r="J71" s="31">
        <f t="shared" si="9"/>
        <v>44.07902333678574</v>
      </c>
      <c r="K71" s="8">
        <f t="shared" si="10"/>
        <v>73.07902333678574</v>
      </c>
      <c r="L71" s="5">
        <v>69</v>
      </c>
      <c r="M71" s="33"/>
    </row>
    <row r="72" spans="1:13" ht="23.25" customHeight="1">
      <c r="A72" s="5" t="s">
        <v>676</v>
      </c>
      <c r="B72" s="5" t="s">
        <v>677</v>
      </c>
      <c r="C72" s="5" t="s">
        <v>540</v>
      </c>
      <c r="D72" s="5">
        <v>58</v>
      </c>
      <c r="E72" s="5">
        <v>59</v>
      </c>
      <c r="F72" s="5">
        <v>117</v>
      </c>
      <c r="G72" s="10">
        <f t="shared" si="8"/>
        <v>29.25</v>
      </c>
      <c r="H72" s="8">
        <v>87.26</v>
      </c>
      <c r="I72" s="10">
        <f>H72*(90.921/91.088)</f>
        <v>87.10001822413493</v>
      </c>
      <c r="J72" s="10">
        <f t="shared" si="9"/>
        <v>43.550009112067464</v>
      </c>
      <c r="K72" s="8">
        <f t="shared" si="10"/>
        <v>72.80000911206747</v>
      </c>
      <c r="L72" s="32">
        <v>70</v>
      </c>
      <c r="M72" s="26"/>
    </row>
    <row r="73" spans="1:13" ht="23.25" customHeight="1">
      <c r="A73" s="5" t="s">
        <v>678</v>
      </c>
      <c r="B73" s="5" t="s">
        <v>679</v>
      </c>
      <c r="C73" s="5" t="s">
        <v>540</v>
      </c>
      <c r="D73" s="5">
        <v>55.5</v>
      </c>
      <c r="E73" s="5">
        <v>61</v>
      </c>
      <c r="F73" s="5">
        <v>116.5</v>
      </c>
      <c r="G73" s="10">
        <f t="shared" si="8"/>
        <v>29.125</v>
      </c>
      <c r="H73" s="8">
        <v>87.36</v>
      </c>
      <c r="I73" s="10">
        <f>H73*(90.921/91.088)</f>
        <v>87.19983488494644</v>
      </c>
      <c r="J73" s="10">
        <f t="shared" si="9"/>
        <v>43.59991744247322</v>
      </c>
      <c r="K73" s="8">
        <f t="shared" si="10"/>
        <v>72.72491744247321</v>
      </c>
      <c r="L73" s="5">
        <v>71</v>
      </c>
      <c r="M73" s="26"/>
    </row>
  </sheetData>
  <sheetProtection/>
  <mergeCells count="1">
    <mergeCell ref="A1:M1"/>
  </mergeCells>
  <printOptions horizontalCentered="1"/>
  <pageMargins left="0.15748031496062992" right="0.15748031496062992" top="0.5905511811023623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30"/>
  <sheetViews>
    <sheetView workbookViewId="0" topLeftCell="A1">
      <selection activeCell="L3" sqref="L3:L30"/>
    </sheetView>
  </sheetViews>
  <sheetFormatPr defaultColWidth="9.00390625" defaultRowHeight="14.25"/>
  <cols>
    <col min="1" max="1" width="11.625" style="0" customWidth="1"/>
    <col min="2" max="2" width="11.75390625" style="0" customWidth="1"/>
    <col min="3" max="3" width="17.875" style="0" customWidth="1"/>
    <col min="4" max="4" width="7.50390625" style="0" customWidth="1"/>
    <col min="5" max="5" width="8.375" style="0" customWidth="1"/>
    <col min="6" max="6" width="7.625" style="0" customWidth="1"/>
    <col min="7" max="7" width="7.50390625" style="0" customWidth="1"/>
    <col min="8" max="8" width="6.375" style="0" customWidth="1"/>
    <col min="9" max="9" width="8.625" style="0" customWidth="1"/>
    <col min="10" max="10" width="7.875" style="0" customWidth="1"/>
    <col min="11" max="11" width="6.875" style="0" customWidth="1"/>
    <col min="12" max="12" width="11.625" style="0" customWidth="1"/>
    <col min="13" max="13" width="16.875" style="0" customWidth="1"/>
    <col min="14" max="254" width="11.625" style="0" customWidth="1"/>
  </cols>
  <sheetData>
    <row r="1" spans="1:12" ht="20.25">
      <c r="A1" s="38" t="s">
        <v>282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0.75" customHeight="1">
      <c r="A2" s="1" t="s">
        <v>15</v>
      </c>
      <c r="B2" s="3" t="s">
        <v>283</v>
      </c>
      <c r="C2" s="1" t="s">
        <v>284</v>
      </c>
      <c r="D2" s="3" t="s">
        <v>285</v>
      </c>
      <c r="E2" s="3" t="s">
        <v>286</v>
      </c>
      <c r="F2" s="3" t="s">
        <v>287</v>
      </c>
      <c r="G2" s="3" t="s">
        <v>288</v>
      </c>
      <c r="H2" s="3" t="s">
        <v>289</v>
      </c>
      <c r="I2" s="3" t="s">
        <v>290</v>
      </c>
      <c r="J2" s="3" t="s">
        <v>291</v>
      </c>
      <c r="K2" s="19" t="s">
        <v>292</v>
      </c>
      <c r="L2" s="3" t="s">
        <v>293</v>
      </c>
    </row>
    <row r="3" spans="1:12" s="2" customFormat="1" ht="27.75" customHeight="1">
      <c r="A3" s="5" t="s">
        <v>294</v>
      </c>
      <c r="B3" s="5" t="s">
        <v>295</v>
      </c>
      <c r="C3" s="5" t="s">
        <v>296</v>
      </c>
      <c r="D3" s="5">
        <v>71.5</v>
      </c>
      <c r="E3" s="5">
        <v>66.5</v>
      </c>
      <c r="F3" s="5">
        <v>138</v>
      </c>
      <c r="G3" s="10">
        <f aca="true" t="shared" si="0" ref="G3:G30">F3/4</f>
        <v>34.5</v>
      </c>
      <c r="H3" s="8">
        <v>87.76</v>
      </c>
      <c r="I3" s="10">
        <f aca="true" t="shared" si="1" ref="I3:I30">H3/2</f>
        <v>43.88</v>
      </c>
      <c r="J3" s="8">
        <f aca="true" t="shared" si="2" ref="J3:J30">G3+I3</f>
        <v>78.38</v>
      </c>
      <c r="K3" s="20">
        <v>1</v>
      </c>
      <c r="L3" s="5"/>
    </row>
    <row r="4" spans="1:12" s="2" customFormat="1" ht="27.75" customHeight="1">
      <c r="A4" s="5" t="s">
        <v>297</v>
      </c>
      <c r="B4" s="5" t="s">
        <v>298</v>
      </c>
      <c r="C4" s="5" t="s">
        <v>296</v>
      </c>
      <c r="D4" s="5">
        <v>64.5</v>
      </c>
      <c r="E4" s="5">
        <v>69</v>
      </c>
      <c r="F4" s="5">
        <v>133.5</v>
      </c>
      <c r="G4" s="10">
        <f t="shared" si="0"/>
        <v>33.375</v>
      </c>
      <c r="H4" s="8">
        <v>89.9</v>
      </c>
      <c r="I4" s="10">
        <f t="shared" si="1"/>
        <v>44.95</v>
      </c>
      <c r="J4" s="8">
        <f t="shared" si="2"/>
        <v>78.325</v>
      </c>
      <c r="K4" s="20">
        <v>2</v>
      </c>
      <c r="L4" s="5"/>
    </row>
    <row r="5" spans="1:12" s="2" customFormat="1" ht="27.75" customHeight="1">
      <c r="A5" s="5" t="s">
        <v>299</v>
      </c>
      <c r="B5" s="5" t="s">
        <v>300</v>
      </c>
      <c r="C5" s="5" t="s">
        <v>296</v>
      </c>
      <c r="D5" s="5">
        <v>75</v>
      </c>
      <c r="E5" s="5">
        <v>69</v>
      </c>
      <c r="F5" s="5">
        <v>144</v>
      </c>
      <c r="G5" s="10">
        <f t="shared" si="0"/>
        <v>36</v>
      </c>
      <c r="H5" s="8">
        <v>84.64</v>
      </c>
      <c r="I5" s="10">
        <f t="shared" si="1"/>
        <v>42.32</v>
      </c>
      <c r="J5" s="8">
        <f t="shared" si="2"/>
        <v>78.32</v>
      </c>
      <c r="K5" s="20">
        <v>3</v>
      </c>
      <c r="L5" s="5"/>
    </row>
    <row r="6" spans="1:12" s="2" customFormat="1" ht="27.75" customHeight="1">
      <c r="A6" s="5" t="s">
        <v>301</v>
      </c>
      <c r="B6" s="5" t="s">
        <v>302</v>
      </c>
      <c r="C6" s="5" t="s">
        <v>296</v>
      </c>
      <c r="D6" s="5">
        <v>70</v>
      </c>
      <c r="E6" s="5">
        <v>65.5</v>
      </c>
      <c r="F6" s="5">
        <v>135.5</v>
      </c>
      <c r="G6" s="10">
        <f t="shared" si="0"/>
        <v>33.875</v>
      </c>
      <c r="H6" s="8">
        <v>87.62</v>
      </c>
      <c r="I6" s="10">
        <f t="shared" si="1"/>
        <v>43.81</v>
      </c>
      <c r="J6" s="8">
        <f t="shared" si="2"/>
        <v>77.685</v>
      </c>
      <c r="K6" s="20">
        <v>4</v>
      </c>
      <c r="L6" s="5"/>
    </row>
    <row r="7" spans="1:12" s="2" customFormat="1" ht="27.75" customHeight="1">
      <c r="A7" s="5" t="s">
        <v>303</v>
      </c>
      <c r="B7" s="5" t="s">
        <v>304</v>
      </c>
      <c r="C7" s="5" t="s">
        <v>296</v>
      </c>
      <c r="D7" s="5">
        <v>61</v>
      </c>
      <c r="E7" s="5">
        <v>74.5</v>
      </c>
      <c r="F7" s="5">
        <v>135.5</v>
      </c>
      <c r="G7" s="10">
        <f t="shared" si="0"/>
        <v>33.875</v>
      </c>
      <c r="H7" s="8">
        <v>83.18</v>
      </c>
      <c r="I7" s="10">
        <f t="shared" si="1"/>
        <v>41.59</v>
      </c>
      <c r="J7" s="8">
        <f t="shared" si="2"/>
        <v>75.465</v>
      </c>
      <c r="K7" s="20">
        <v>5</v>
      </c>
      <c r="L7" s="5"/>
    </row>
    <row r="8" spans="1:12" s="2" customFormat="1" ht="27.75" customHeight="1">
      <c r="A8" s="5" t="s">
        <v>305</v>
      </c>
      <c r="B8" s="5" t="s">
        <v>306</v>
      </c>
      <c r="C8" s="5" t="s">
        <v>296</v>
      </c>
      <c r="D8" s="5">
        <v>60</v>
      </c>
      <c r="E8" s="5">
        <v>75.5</v>
      </c>
      <c r="F8" s="5">
        <v>135.5</v>
      </c>
      <c r="G8" s="10">
        <f t="shared" si="0"/>
        <v>33.875</v>
      </c>
      <c r="H8" s="8">
        <v>82.16</v>
      </c>
      <c r="I8" s="10">
        <f t="shared" si="1"/>
        <v>41.08</v>
      </c>
      <c r="J8" s="8">
        <f t="shared" si="2"/>
        <v>74.955</v>
      </c>
      <c r="K8" s="20">
        <v>6</v>
      </c>
      <c r="L8" s="5"/>
    </row>
    <row r="9" spans="1:12" s="2" customFormat="1" ht="27.75" customHeight="1">
      <c r="A9" s="5" t="s">
        <v>307</v>
      </c>
      <c r="B9" s="5" t="s">
        <v>308</v>
      </c>
      <c r="C9" s="5" t="s">
        <v>296</v>
      </c>
      <c r="D9" s="5">
        <v>74.5</v>
      </c>
      <c r="E9" s="5">
        <v>61.5</v>
      </c>
      <c r="F9" s="5">
        <v>136</v>
      </c>
      <c r="G9" s="10">
        <f t="shared" si="0"/>
        <v>34</v>
      </c>
      <c r="H9" s="8">
        <v>81.16</v>
      </c>
      <c r="I9" s="10">
        <f t="shared" si="1"/>
        <v>40.58</v>
      </c>
      <c r="J9" s="8">
        <f t="shared" si="2"/>
        <v>74.58</v>
      </c>
      <c r="K9" s="20">
        <v>7</v>
      </c>
      <c r="L9" s="5"/>
    </row>
    <row r="10" spans="1:12" s="2" customFormat="1" ht="27.75" customHeight="1">
      <c r="A10" s="5" t="s">
        <v>309</v>
      </c>
      <c r="B10" s="5" t="s">
        <v>310</v>
      </c>
      <c r="C10" s="5" t="s">
        <v>296</v>
      </c>
      <c r="D10" s="5">
        <v>69.5</v>
      </c>
      <c r="E10" s="5">
        <v>63</v>
      </c>
      <c r="F10" s="5">
        <v>132.5</v>
      </c>
      <c r="G10" s="10">
        <f t="shared" si="0"/>
        <v>33.125</v>
      </c>
      <c r="H10" s="8">
        <v>82.18</v>
      </c>
      <c r="I10" s="10">
        <f t="shared" si="1"/>
        <v>41.09</v>
      </c>
      <c r="J10" s="8">
        <f t="shared" si="2"/>
        <v>74.215</v>
      </c>
      <c r="K10" s="20">
        <v>8</v>
      </c>
      <c r="L10" s="5"/>
    </row>
    <row r="11" spans="1:12" s="2" customFormat="1" ht="27.75" customHeight="1">
      <c r="A11" s="5" t="s">
        <v>311</v>
      </c>
      <c r="B11" s="5" t="s">
        <v>312</v>
      </c>
      <c r="C11" s="5" t="s">
        <v>296</v>
      </c>
      <c r="D11" s="5">
        <v>72.5</v>
      </c>
      <c r="E11" s="5">
        <v>52</v>
      </c>
      <c r="F11" s="5">
        <v>124.5</v>
      </c>
      <c r="G11" s="10">
        <f t="shared" si="0"/>
        <v>31.125</v>
      </c>
      <c r="H11" s="8">
        <v>85.38</v>
      </c>
      <c r="I11" s="10">
        <f t="shared" si="1"/>
        <v>42.69</v>
      </c>
      <c r="J11" s="8">
        <f t="shared" si="2"/>
        <v>73.815</v>
      </c>
      <c r="K11" s="20">
        <v>9</v>
      </c>
      <c r="L11" s="5"/>
    </row>
    <row r="12" spans="1:12" s="2" customFormat="1" ht="27.75" customHeight="1">
      <c r="A12" s="5" t="s">
        <v>313</v>
      </c>
      <c r="B12" s="5" t="s">
        <v>314</v>
      </c>
      <c r="C12" s="5" t="s">
        <v>296</v>
      </c>
      <c r="D12" s="5">
        <v>63</v>
      </c>
      <c r="E12" s="5">
        <v>58.5</v>
      </c>
      <c r="F12" s="5">
        <v>121.5</v>
      </c>
      <c r="G12" s="10">
        <f t="shared" si="0"/>
        <v>30.375</v>
      </c>
      <c r="H12" s="8">
        <v>86.4</v>
      </c>
      <c r="I12" s="10">
        <f t="shared" si="1"/>
        <v>43.2</v>
      </c>
      <c r="J12" s="8">
        <f t="shared" si="2"/>
        <v>73.575</v>
      </c>
      <c r="K12" s="20">
        <v>10</v>
      </c>
      <c r="L12" s="5"/>
    </row>
    <row r="13" spans="1:12" s="2" customFormat="1" ht="27.75" customHeight="1">
      <c r="A13" s="5" t="s">
        <v>315</v>
      </c>
      <c r="B13" s="5" t="s">
        <v>316</v>
      </c>
      <c r="C13" s="5" t="s">
        <v>296</v>
      </c>
      <c r="D13" s="5">
        <v>51.5</v>
      </c>
      <c r="E13" s="5">
        <v>61.5</v>
      </c>
      <c r="F13" s="5">
        <v>113</v>
      </c>
      <c r="G13" s="10">
        <f t="shared" si="0"/>
        <v>28.25</v>
      </c>
      <c r="H13" s="8">
        <v>81.84</v>
      </c>
      <c r="I13" s="10">
        <f t="shared" si="1"/>
        <v>40.92</v>
      </c>
      <c r="J13" s="8">
        <f t="shared" si="2"/>
        <v>69.17</v>
      </c>
      <c r="K13" s="20">
        <v>11</v>
      </c>
      <c r="L13" s="5"/>
    </row>
    <row r="14" spans="1:12" s="2" customFormat="1" ht="27.75" customHeight="1">
      <c r="A14" s="5" t="s">
        <v>317</v>
      </c>
      <c r="B14" s="5" t="s">
        <v>318</v>
      </c>
      <c r="C14" s="5" t="s">
        <v>296</v>
      </c>
      <c r="D14" s="5">
        <v>44.5</v>
      </c>
      <c r="E14" s="5">
        <v>54.5</v>
      </c>
      <c r="F14" s="5">
        <v>99</v>
      </c>
      <c r="G14" s="10">
        <f t="shared" si="0"/>
        <v>24.75</v>
      </c>
      <c r="H14" s="8">
        <v>84.1</v>
      </c>
      <c r="I14" s="10">
        <f t="shared" si="1"/>
        <v>42.05</v>
      </c>
      <c r="J14" s="8">
        <f t="shared" si="2"/>
        <v>66.8</v>
      </c>
      <c r="K14" s="20">
        <v>12</v>
      </c>
      <c r="L14" s="5"/>
    </row>
    <row r="15" spans="1:12" s="2" customFormat="1" ht="27.75" customHeight="1">
      <c r="A15" s="5" t="s">
        <v>319</v>
      </c>
      <c r="B15" s="5" t="s">
        <v>320</v>
      </c>
      <c r="C15" s="5" t="s">
        <v>296</v>
      </c>
      <c r="D15" s="5">
        <v>57.5</v>
      </c>
      <c r="E15" s="5">
        <v>40.5</v>
      </c>
      <c r="F15" s="5">
        <v>98</v>
      </c>
      <c r="G15" s="10">
        <f t="shared" si="0"/>
        <v>24.5</v>
      </c>
      <c r="H15" s="8">
        <v>83.16</v>
      </c>
      <c r="I15" s="10">
        <f t="shared" si="1"/>
        <v>41.58</v>
      </c>
      <c r="J15" s="8">
        <f t="shared" si="2"/>
        <v>66.08</v>
      </c>
      <c r="K15" s="20">
        <v>13</v>
      </c>
      <c r="L15" s="5"/>
    </row>
    <row r="16" spans="1:12" s="2" customFormat="1" ht="27.75" customHeight="1">
      <c r="A16" s="7" t="s">
        <v>321</v>
      </c>
      <c r="B16" s="9" t="s">
        <v>322</v>
      </c>
      <c r="C16" s="5" t="s">
        <v>296</v>
      </c>
      <c r="D16" s="9">
        <v>50</v>
      </c>
      <c r="E16" s="9">
        <v>34.5</v>
      </c>
      <c r="F16" s="9">
        <v>84.5</v>
      </c>
      <c r="G16" s="10">
        <f t="shared" si="0"/>
        <v>21.125</v>
      </c>
      <c r="H16" s="21">
        <v>83.64</v>
      </c>
      <c r="I16" s="10">
        <f t="shared" si="1"/>
        <v>41.82</v>
      </c>
      <c r="J16" s="8">
        <f t="shared" si="2"/>
        <v>62.945</v>
      </c>
      <c r="K16" s="20">
        <v>14</v>
      </c>
      <c r="L16" s="5"/>
    </row>
    <row r="17" spans="1:12" s="2" customFormat="1" ht="27.75" customHeight="1">
      <c r="A17" s="5" t="s">
        <v>323</v>
      </c>
      <c r="B17" s="5" t="s">
        <v>324</v>
      </c>
      <c r="C17" s="5" t="s">
        <v>325</v>
      </c>
      <c r="D17" s="5">
        <v>67.5</v>
      </c>
      <c r="E17" s="5">
        <v>68</v>
      </c>
      <c r="F17" s="5">
        <v>135.5</v>
      </c>
      <c r="G17" s="10">
        <f t="shared" si="0"/>
        <v>33.875</v>
      </c>
      <c r="H17" s="8">
        <v>82.46</v>
      </c>
      <c r="I17" s="10">
        <f t="shared" si="1"/>
        <v>41.23</v>
      </c>
      <c r="J17" s="8">
        <f t="shared" si="2"/>
        <v>75.10499999999999</v>
      </c>
      <c r="K17" s="20">
        <v>1</v>
      </c>
      <c r="L17" s="5"/>
    </row>
    <row r="18" spans="1:12" s="2" customFormat="1" ht="27.75" customHeight="1">
      <c r="A18" s="5" t="s">
        <v>326</v>
      </c>
      <c r="B18" s="5" t="s">
        <v>327</v>
      </c>
      <c r="C18" s="5" t="s">
        <v>325</v>
      </c>
      <c r="D18" s="5">
        <v>71</v>
      </c>
      <c r="E18" s="5">
        <v>53</v>
      </c>
      <c r="F18" s="5">
        <v>124</v>
      </c>
      <c r="G18" s="10">
        <f t="shared" si="0"/>
        <v>31</v>
      </c>
      <c r="H18" s="8">
        <v>87.24</v>
      </c>
      <c r="I18" s="10">
        <f t="shared" si="1"/>
        <v>43.62</v>
      </c>
      <c r="J18" s="8">
        <f t="shared" si="2"/>
        <v>74.62</v>
      </c>
      <c r="K18" s="20">
        <v>2</v>
      </c>
      <c r="L18" s="5"/>
    </row>
    <row r="19" spans="1:12" s="2" customFormat="1" ht="27.75" customHeight="1">
      <c r="A19" s="5" t="s">
        <v>328</v>
      </c>
      <c r="B19" s="5" t="s">
        <v>329</v>
      </c>
      <c r="C19" s="5" t="s">
        <v>325</v>
      </c>
      <c r="D19" s="5">
        <v>70</v>
      </c>
      <c r="E19" s="5">
        <v>58.5</v>
      </c>
      <c r="F19" s="5">
        <v>128.5</v>
      </c>
      <c r="G19" s="10">
        <f t="shared" si="0"/>
        <v>32.125</v>
      </c>
      <c r="H19" s="8">
        <v>83.32</v>
      </c>
      <c r="I19" s="10">
        <f t="shared" si="1"/>
        <v>41.66</v>
      </c>
      <c r="J19" s="8">
        <f t="shared" si="2"/>
        <v>73.785</v>
      </c>
      <c r="K19" s="20">
        <v>3</v>
      </c>
      <c r="L19" s="5"/>
    </row>
    <row r="20" spans="1:12" s="2" customFormat="1" ht="27.75" customHeight="1">
      <c r="A20" s="5" t="s">
        <v>330</v>
      </c>
      <c r="B20" s="5" t="s">
        <v>331</v>
      </c>
      <c r="C20" s="5" t="s">
        <v>325</v>
      </c>
      <c r="D20" s="5">
        <v>63.5</v>
      </c>
      <c r="E20" s="5">
        <v>60</v>
      </c>
      <c r="F20" s="5">
        <v>123.5</v>
      </c>
      <c r="G20" s="10">
        <f t="shared" si="0"/>
        <v>30.875</v>
      </c>
      <c r="H20" s="8">
        <v>0</v>
      </c>
      <c r="I20" s="10">
        <f t="shared" si="1"/>
        <v>0</v>
      </c>
      <c r="J20" s="8">
        <f t="shared" si="2"/>
        <v>30.875</v>
      </c>
      <c r="K20" s="20">
        <v>4</v>
      </c>
      <c r="L20" s="5"/>
    </row>
    <row r="21" spans="1:12" s="2" customFormat="1" ht="27.75" customHeight="1">
      <c r="A21" s="5" t="s">
        <v>332</v>
      </c>
      <c r="B21" s="5" t="s">
        <v>333</v>
      </c>
      <c r="C21" s="5" t="s">
        <v>334</v>
      </c>
      <c r="D21" s="5">
        <v>69.5</v>
      </c>
      <c r="E21" s="5">
        <v>61.5</v>
      </c>
      <c r="F21" s="5">
        <v>131</v>
      </c>
      <c r="G21" s="10">
        <f t="shared" si="0"/>
        <v>32.75</v>
      </c>
      <c r="H21" s="8">
        <v>84.46</v>
      </c>
      <c r="I21" s="10">
        <f t="shared" si="1"/>
        <v>42.23</v>
      </c>
      <c r="J21" s="8">
        <f t="shared" si="2"/>
        <v>74.97999999999999</v>
      </c>
      <c r="K21" s="20">
        <v>1</v>
      </c>
      <c r="L21" s="5"/>
    </row>
    <row r="22" spans="1:12" s="2" customFormat="1" ht="27.75" customHeight="1">
      <c r="A22" s="5" t="s">
        <v>335</v>
      </c>
      <c r="B22" s="5" t="s">
        <v>336</v>
      </c>
      <c r="C22" s="5" t="s">
        <v>334</v>
      </c>
      <c r="D22" s="5">
        <v>57</v>
      </c>
      <c r="E22" s="5">
        <v>66.5</v>
      </c>
      <c r="F22" s="5">
        <v>123.5</v>
      </c>
      <c r="G22" s="10">
        <f t="shared" si="0"/>
        <v>30.875</v>
      </c>
      <c r="H22" s="8">
        <v>85.72</v>
      </c>
      <c r="I22" s="10">
        <f t="shared" si="1"/>
        <v>42.86</v>
      </c>
      <c r="J22" s="8">
        <f t="shared" si="2"/>
        <v>73.735</v>
      </c>
      <c r="K22" s="20">
        <v>2</v>
      </c>
      <c r="L22" s="5"/>
    </row>
    <row r="23" spans="1:12" s="2" customFormat="1" ht="27.75" customHeight="1">
      <c r="A23" s="4" t="s">
        <v>337</v>
      </c>
      <c r="B23" s="5" t="s">
        <v>338</v>
      </c>
      <c r="C23" s="5" t="s">
        <v>334</v>
      </c>
      <c r="D23" s="5">
        <v>49</v>
      </c>
      <c r="E23" s="5">
        <v>49.5</v>
      </c>
      <c r="F23" s="5">
        <v>98.5</v>
      </c>
      <c r="G23" s="10">
        <f t="shared" si="0"/>
        <v>24.625</v>
      </c>
      <c r="H23" s="8">
        <v>79.96</v>
      </c>
      <c r="I23" s="10">
        <f t="shared" si="1"/>
        <v>39.98</v>
      </c>
      <c r="J23" s="8">
        <f t="shared" si="2"/>
        <v>64.60499999999999</v>
      </c>
      <c r="K23" s="20">
        <v>3</v>
      </c>
      <c r="L23" s="5"/>
    </row>
    <row r="24" spans="1:12" s="2" customFormat="1" ht="27.75" customHeight="1">
      <c r="A24" s="5" t="s">
        <v>339</v>
      </c>
      <c r="B24" s="5" t="s">
        <v>340</v>
      </c>
      <c r="C24" s="5" t="s">
        <v>341</v>
      </c>
      <c r="D24" s="5">
        <v>62.5</v>
      </c>
      <c r="E24" s="5">
        <v>60</v>
      </c>
      <c r="F24" s="5">
        <v>122.5</v>
      </c>
      <c r="G24" s="10">
        <f t="shared" si="0"/>
        <v>30.625</v>
      </c>
      <c r="H24" s="8">
        <v>85.58</v>
      </c>
      <c r="I24" s="10">
        <f t="shared" si="1"/>
        <v>42.79</v>
      </c>
      <c r="J24" s="8">
        <f t="shared" si="2"/>
        <v>73.41499999999999</v>
      </c>
      <c r="K24" s="20">
        <v>1</v>
      </c>
      <c r="L24" s="5"/>
    </row>
    <row r="25" spans="1:12" s="2" customFormat="1" ht="27.75" customHeight="1">
      <c r="A25" s="4" t="s">
        <v>342</v>
      </c>
      <c r="B25" s="5" t="s">
        <v>343</v>
      </c>
      <c r="C25" s="5" t="s">
        <v>341</v>
      </c>
      <c r="D25" s="5">
        <v>59.5</v>
      </c>
      <c r="E25" s="5">
        <v>58.5</v>
      </c>
      <c r="F25" s="5">
        <v>118</v>
      </c>
      <c r="G25" s="10">
        <f t="shared" si="0"/>
        <v>29.5</v>
      </c>
      <c r="H25" s="8">
        <v>86.2</v>
      </c>
      <c r="I25" s="10">
        <f t="shared" si="1"/>
        <v>43.1</v>
      </c>
      <c r="J25" s="8">
        <f t="shared" si="2"/>
        <v>72.6</v>
      </c>
      <c r="K25" s="20">
        <v>2</v>
      </c>
      <c r="L25" s="5"/>
    </row>
    <row r="26" spans="1:12" s="2" customFormat="1" ht="27.75" customHeight="1">
      <c r="A26" s="5" t="s">
        <v>344</v>
      </c>
      <c r="B26" s="5" t="s">
        <v>345</v>
      </c>
      <c r="C26" s="5" t="s">
        <v>341</v>
      </c>
      <c r="D26" s="5">
        <v>65.5</v>
      </c>
      <c r="E26" s="5">
        <v>57.5</v>
      </c>
      <c r="F26" s="5">
        <v>123</v>
      </c>
      <c r="G26" s="10">
        <f t="shared" si="0"/>
        <v>30.75</v>
      </c>
      <c r="H26" s="8">
        <v>83.24</v>
      </c>
      <c r="I26" s="10">
        <f t="shared" si="1"/>
        <v>41.62</v>
      </c>
      <c r="J26" s="8">
        <f t="shared" si="2"/>
        <v>72.37</v>
      </c>
      <c r="K26" s="20">
        <v>3</v>
      </c>
      <c r="L26" s="5"/>
    </row>
    <row r="27" spans="1:12" s="2" customFormat="1" ht="27.75" customHeight="1">
      <c r="A27" s="5" t="s">
        <v>346</v>
      </c>
      <c r="B27" s="5" t="s">
        <v>347</v>
      </c>
      <c r="C27" s="5" t="s">
        <v>348</v>
      </c>
      <c r="D27" s="5">
        <v>74</v>
      </c>
      <c r="E27" s="5">
        <v>59.5</v>
      </c>
      <c r="F27" s="5">
        <v>133.5</v>
      </c>
      <c r="G27" s="10">
        <f t="shared" si="0"/>
        <v>33.375</v>
      </c>
      <c r="H27" s="8">
        <v>90.86</v>
      </c>
      <c r="I27" s="10">
        <f t="shared" si="1"/>
        <v>45.43</v>
      </c>
      <c r="J27" s="8">
        <f t="shared" si="2"/>
        <v>78.805</v>
      </c>
      <c r="K27" s="20">
        <v>1</v>
      </c>
      <c r="L27" s="5"/>
    </row>
    <row r="28" spans="1:12" s="2" customFormat="1" ht="27.75" customHeight="1">
      <c r="A28" s="5" t="s">
        <v>349</v>
      </c>
      <c r="B28" s="5" t="s">
        <v>350</v>
      </c>
      <c r="C28" s="5" t="s">
        <v>348</v>
      </c>
      <c r="D28" s="5">
        <v>78.5</v>
      </c>
      <c r="E28" s="5">
        <v>62</v>
      </c>
      <c r="F28" s="5">
        <v>140.5</v>
      </c>
      <c r="G28" s="10">
        <f t="shared" si="0"/>
        <v>35.125</v>
      </c>
      <c r="H28" s="8">
        <v>87.02</v>
      </c>
      <c r="I28" s="10">
        <f t="shared" si="1"/>
        <v>43.51</v>
      </c>
      <c r="J28" s="8">
        <f t="shared" si="2"/>
        <v>78.63499999999999</v>
      </c>
      <c r="K28" s="20">
        <v>2</v>
      </c>
      <c r="L28" s="5"/>
    </row>
    <row r="29" spans="1:12" s="2" customFormat="1" ht="27.75" customHeight="1">
      <c r="A29" s="5" t="s">
        <v>351</v>
      </c>
      <c r="B29" s="5" t="s">
        <v>352</v>
      </c>
      <c r="C29" s="5" t="s">
        <v>348</v>
      </c>
      <c r="D29" s="5">
        <v>76.5</v>
      </c>
      <c r="E29" s="5">
        <v>66.5</v>
      </c>
      <c r="F29" s="5">
        <v>143</v>
      </c>
      <c r="G29" s="10">
        <f t="shared" si="0"/>
        <v>35.75</v>
      </c>
      <c r="H29" s="8">
        <v>85.04</v>
      </c>
      <c r="I29" s="10">
        <f t="shared" si="1"/>
        <v>42.52</v>
      </c>
      <c r="J29" s="8">
        <f t="shared" si="2"/>
        <v>78.27000000000001</v>
      </c>
      <c r="K29" s="20">
        <v>3</v>
      </c>
      <c r="L29" s="5"/>
    </row>
    <row r="30" spans="1:12" s="2" customFormat="1" ht="27.75" customHeight="1">
      <c r="A30" s="5" t="s">
        <v>353</v>
      </c>
      <c r="B30" s="5" t="s">
        <v>354</v>
      </c>
      <c r="C30" s="5" t="s">
        <v>348</v>
      </c>
      <c r="D30" s="5">
        <v>73.5</v>
      </c>
      <c r="E30" s="5">
        <v>60.5</v>
      </c>
      <c r="F30" s="5">
        <v>134</v>
      </c>
      <c r="G30" s="10">
        <f t="shared" si="0"/>
        <v>33.5</v>
      </c>
      <c r="H30" s="8">
        <v>87.56</v>
      </c>
      <c r="I30" s="10">
        <f t="shared" si="1"/>
        <v>43.78</v>
      </c>
      <c r="J30" s="8">
        <f t="shared" si="2"/>
        <v>77.28</v>
      </c>
      <c r="K30" s="20">
        <v>4</v>
      </c>
      <c r="L30" s="5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mergeCells count="1">
    <mergeCell ref="A1:L1"/>
  </mergeCells>
  <printOptions horizontalCentered="1"/>
  <pageMargins left="0.3541666666666667" right="0.3541666666666667" top="0.9840277777777777" bottom="0.7868055555555555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100" workbookViewId="0" topLeftCell="A1">
      <selection activeCell="M3" sqref="M3:M56"/>
    </sheetView>
  </sheetViews>
  <sheetFormatPr defaultColWidth="9.00390625" defaultRowHeight="14.25"/>
  <cols>
    <col min="1" max="1" width="10.50390625" style="0" customWidth="1"/>
    <col min="2" max="2" width="12.25390625" style="0" customWidth="1"/>
    <col min="3" max="3" width="9.75390625" style="0" customWidth="1"/>
    <col min="4" max="4" width="8.875" style="0" customWidth="1"/>
    <col min="5" max="5" width="8.75390625" style="0" customWidth="1"/>
    <col min="6" max="6" width="8.50390625" style="0" customWidth="1"/>
    <col min="7" max="7" width="7.875" style="0" customWidth="1"/>
    <col min="8" max="8" width="8.625" style="24" customWidth="1"/>
    <col min="9" max="9" width="7.75390625" style="24" customWidth="1"/>
    <col min="10" max="10" width="8.00390625" style="0" customWidth="1"/>
    <col min="11" max="11" width="7.125" style="0" customWidth="1"/>
    <col min="12" max="12" width="7.50390625" style="0" customWidth="1"/>
    <col min="13" max="13" width="15.375" style="0" customWidth="1"/>
  </cols>
  <sheetData>
    <row r="1" spans="1:13" ht="25.5" customHeight="1">
      <c r="A1" s="38" t="s">
        <v>355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33.75" customHeight="1">
      <c r="A2" s="1" t="s">
        <v>15</v>
      </c>
      <c r="B2" s="3" t="s">
        <v>283</v>
      </c>
      <c r="C2" s="1" t="s">
        <v>284</v>
      </c>
      <c r="D2" s="3" t="s">
        <v>285</v>
      </c>
      <c r="E2" s="3" t="s">
        <v>286</v>
      </c>
      <c r="F2" s="3" t="s">
        <v>287</v>
      </c>
      <c r="G2" s="3" t="s">
        <v>288</v>
      </c>
      <c r="H2" s="22" t="s">
        <v>289</v>
      </c>
      <c r="I2" s="22" t="s">
        <v>356</v>
      </c>
      <c r="J2" s="3" t="s">
        <v>290</v>
      </c>
      <c r="K2" s="3" t="s">
        <v>291</v>
      </c>
      <c r="L2" s="19" t="s">
        <v>292</v>
      </c>
      <c r="M2" s="3" t="s">
        <v>293</v>
      </c>
    </row>
    <row r="3" spans="1:13" ht="24" customHeight="1">
      <c r="A3" s="5" t="s">
        <v>357</v>
      </c>
      <c r="B3" s="5" t="s">
        <v>358</v>
      </c>
      <c r="C3" s="5" t="s">
        <v>359</v>
      </c>
      <c r="D3" s="5">
        <v>74</v>
      </c>
      <c r="E3" s="5">
        <v>61.5</v>
      </c>
      <c r="F3" s="5">
        <v>135.5</v>
      </c>
      <c r="G3" s="10">
        <f aca="true" t="shared" si="0" ref="G3:G34">F3/4</f>
        <v>33.875</v>
      </c>
      <c r="H3" s="8">
        <v>95.3</v>
      </c>
      <c r="I3" s="10">
        <f>H3*(91.413/91.32)</f>
        <v>95.3970532194481</v>
      </c>
      <c r="J3" s="10">
        <f aca="true" t="shared" si="1" ref="J3:J34">I3/2</f>
        <v>47.69852660972405</v>
      </c>
      <c r="K3" s="8">
        <f aca="true" t="shared" si="2" ref="K3:K34">G3+J3</f>
        <v>81.57352660972404</v>
      </c>
      <c r="L3" s="20">
        <v>1</v>
      </c>
      <c r="M3" s="5"/>
    </row>
    <row r="4" spans="1:13" ht="24" customHeight="1">
      <c r="A4" s="5" t="s">
        <v>360</v>
      </c>
      <c r="B4" s="5" t="s">
        <v>361</v>
      </c>
      <c r="C4" s="5" t="s">
        <v>359</v>
      </c>
      <c r="D4" s="5">
        <v>75.5</v>
      </c>
      <c r="E4" s="5">
        <v>61.5</v>
      </c>
      <c r="F4" s="5">
        <v>137</v>
      </c>
      <c r="G4" s="10">
        <f t="shared" si="0"/>
        <v>34.25</v>
      </c>
      <c r="H4" s="8">
        <v>94.2</v>
      </c>
      <c r="I4" s="10">
        <f>H4*(91.413/91.32)</f>
        <v>94.29593298291722</v>
      </c>
      <c r="J4" s="10">
        <f t="shared" si="1"/>
        <v>47.14796649145861</v>
      </c>
      <c r="K4" s="8">
        <f t="shared" si="2"/>
        <v>81.39796649145862</v>
      </c>
      <c r="L4" s="20">
        <v>2</v>
      </c>
      <c r="M4" s="5"/>
    </row>
    <row r="5" spans="1:13" s="2" customFormat="1" ht="24" customHeight="1">
      <c r="A5" s="5" t="s">
        <v>362</v>
      </c>
      <c r="B5" s="5" t="s">
        <v>363</v>
      </c>
      <c r="C5" s="5" t="s">
        <v>359</v>
      </c>
      <c r="D5" s="5">
        <v>75.5</v>
      </c>
      <c r="E5" s="5">
        <v>64.5</v>
      </c>
      <c r="F5" s="5">
        <v>140</v>
      </c>
      <c r="G5" s="10">
        <f t="shared" si="0"/>
        <v>35</v>
      </c>
      <c r="H5" s="8">
        <v>91.57</v>
      </c>
      <c r="I5" s="10">
        <f>H5*(91.413/91.513)</f>
        <v>91.46993771376742</v>
      </c>
      <c r="J5" s="10">
        <f t="shared" si="1"/>
        <v>45.73496885688371</v>
      </c>
      <c r="K5" s="8">
        <f t="shared" si="2"/>
        <v>80.73496885688371</v>
      </c>
      <c r="L5" s="20">
        <v>3</v>
      </c>
      <c r="M5" s="5"/>
    </row>
    <row r="6" spans="1:13" s="2" customFormat="1" ht="24" customHeight="1">
      <c r="A6" s="5" t="s">
        <v>364</v>
      </c>
      <c r="B6" s="5" t="s">
        <v>365</v>
      </c>
      <c r="C6" s="5" t="s">
        <v>359</v>
      </c>
      <c r="D6" s="5">
        <v>72</v>
      </c>
      <c r="E6" s="5">
        <v>64.5</v>
      </c>
      <c r="F6" s="5">
        <v>136.5</v>
      </c>
      <c r="G6" s="10">
        <f t="shared" si="0"/>
        <v>34.125</v>
      </c>
      <c r="H6" s="8">
        <v>92.24</v>
      </c>
      <c r="I6" s="10">
        <f>H6*(91.413/91.513)</f>
        <v>92.13920557734966</v>
      </c>
      <c r="J6" s="10">
        <f t="shared" si="1"/>
        <v>46.06960278867483</v>
      </c>
      <c r="K6" s="8">
        <f t="shared" si="2"/>
        <v>80.19460278867483</v>
      </c>
      <c r="L6" s="20">
        <v>4</v>
      </c>
      <c r="M6" s="5"/>
    </row>
    <row r="7" spans="1:13" ht="24" customHeight="1">
      <c r="A7" s="5" t="s">
        <v>366</v>
      </c>
      <c r="B7" s="5" t="s">
        <v>367</v>
      </c>
      <c r="C7" s="5" t="s">
        <v>359</v>
      </c>
      <c r="D7" s="5">
        <v>75.5</v>
      </c>
      <c r="E7" s="5">
        <v>59.5</v>
      </c>
      <c r="F7" s="5">
        <v>135</v>
      </c>
      <c r="G7" s="10">
        <f t="shared" si="0"/>
        <v>33.75</v>
      </c>
      <c r="H7" s="8">
        <v>92.38</v>
      </c>
      <c r="I7" s="10">
        <f>H7*(91.413/91.32)</f>
        <v>92.47407950065703</v>
      </c>
      <c r="J7" s="10">
        <f t="shared" si="1"/>
        <v>46.23703975032851</v>
      </c>
      <c r="K7" s="8">
        <f t="shared" si="2"/>
        <v>79.9870397503285</v>
      </c>
      <c r="L7" s="20">
        <v>5</v>
      </c>
      <c r="M7" s="5"/>
    </row>
    <row r="8" spans="1:13" s="2" customFormat="1" ht="24" customHeight="1">
      <c r="A8" s="5" t="s">
        <v>368</v>
      </c>
      <c r="B8" s="5" t="s">
        <v>369</v>
      </c>
      <c r="C8" s="5" t="s">
        <v>359</v>
      </c>
      <c r="D8" s="5">
        <v>70</v>
      </c>
      <c r="E8" s="5">
        <v>67.5</v>
      </c>
      <c r="F8" s="5">
        <v>137.5</v>
      </c>
      <c r="G8" s="10">
        <f t="shared" si="0"/>
        <v>34.375</v>
      </c>
      <c r="H8" s="8">
        <v>91.14</v>
      </c>
      <c r="I8" s="10">
        <f>H8*(91.413/91.513)</f>
        <v>91.04040759236392</v>
      </c>
      <c r="J8" s="10">
        <f t="shared" si="1"/>
        <v>45.52020379618196</v>
      </c>
      <c r="K8" s="8">
        <f t="shared" si="2"/>
        <v>79.89520379618196</v>
      </c>
      <c r="L8" s="20">
        <v>6</v>
      </c>
      <c r="M8" s="5"/>
    </row>
    <row r="9" spans="1:13" ht="24" customHeight="1">
      <c r="A9" s="5" t="s">
        <v>370</v>
      </c>
      <c r="B9" s="5" t="s">
        <v>371</v>
      </c>
      <c r="C9" s="5" t="s">
        <v>359</v>
      </c>
      <c r="D9" s="5">
        <v>69</v>
      </c>
      <c r="E9" s="5">
        <v>69</v>
      </c>
      <c r="F9" s="5">
        <v>138</v>
      </c>
      <c r="G9" s="10">
        <f t="shared" si="0"/>
        <v>34.5</v>
      </c>
      <c r="H9" s="8">
        <v>90.6</v>
      </c>
      <c r="I9" s="10">
        <f>H9*(91.413/91.32)</f>
        <v>90.69226675427069</v>
      </c>
      <c r="J9" s="10">
        <f t="shared" si="1"/>
        <v>45.346133377135345</v>
      </c>
      <c r="K9" s="8">
        <f t="shared" si="2"/>
        <v>79.84613337713535</v>
      </c>
      <c r="L9" s="20">
        <v>7</v>
      </c>
      <c r="M9" s="5"/>
    </row>
    <row r="10" spans="1:13" ht="24" customHeight="1">
      <c r="A10" s="5" t="s">
        <v>372</v>
      </c>
      <c r="B10" s="5" t="s">
        <v>373</v>
      </c>
      <c r="C10" s="5" t="s">
        <v>359</v>
      </c>
      <c r="D10" s="5">
        <v>63.5</v>
      </c>
      <c r="E10" s="5">
        <v>66.5</v>
      </c>
      <c r="F10" s="5">
        <v>130</v>
      </c>
      <c r="G10" s="10">
        <f t="shared" si="0"/>
        <v>32.5</v>
      </c>
      <c r="H10" s="8">
        <v>93.62</v>
      </c>
      <c r="I10" s="10">
        <f>H10*(91.413/91.32)</f>
        <v>93.71534231274639</v>
      </c>
      <c r="J10" s="10">
        <f t="shared" si="1"/>
        <v>46.85767115637319</v>
      </c>
      <c r="K10" s="8">
        <f t="shared" si="2"/>
        <v>79.35767115637319</v>
      </c>
      <c r="L10" s="20">
        <v>8</v>
      </c>
      <c r="M10" s="5"/>
    </row>
    <row r="11" spans="1:13" s="2" customFormat="1" ht="24" customHeight="1">
      <c r="A11" s="5" t="s">
        <v>374</v>
      </c>
      <c r="B11" s="5" t="s">
        <v>375</v>
      </c>
      <c r="C11" s="5" t="s">
        <v>359</v>
      </c>
      <c r="D11" s="5">
        <v>66.5</v>
      </c>
      <c r="E11" s="5">
        <v>67</v>
      </c>
      <c r="F11" s="5">
        <v>133.5</v>
      </c>
      <c r="G11" s="10">
        <f t="shared" si="0"/>
        <v>33.375</v>
      </c>
      <c r="H11" s="8">
        <v>91.57</v>
      </c>
      <c r="I11" s="10">
        <f>H11*(91.413/91.513)</f>
        <v>91.46993771376742</v>
      </c>
      <c r="J11" s="10">
        <f t="shared" si="1"/>
        <v>45.73496885688371</v>
      </c>
      <c r="K11" s="8">
        <f t="shared" si="2"/>
        <v>79.10996885688371</v>
      </c>
      <c r="L11" s="20">
        <v>9</v>
      </c>
      <c r="M11" s="5"/>
    </row>
    <row r="12" spans="1:13" s="2" customFormat="1" ht="24" customHeight="1">
      <c r="A12" s="5" t="s">
        <v>376</v>
      </c>
      <c r="B12" s="5" t="s">
        <v>377</v>
      </c>
      <c r="C12" s="5" t="s">
        <v>359</v>
      </c>
      <c r="D12" s="5">
        <v>72.5</v>
      </c>
      <c r="E12" s="5">
        <v>62.5</v>
      </c>
      <c r="F12" s="5">
        <v>135</v>
      </c>
      <c r="G12" s="10">
        <f t="shared" si="0"/>
        <v>33.75</v>
      </c>
      <c r="H12" s="8">
        <v>90</v>
      </c>
      <c r="I12" s="10">
        <f>H12*(91.413/91.513)</f>
        <v>89.90165331701506</v>
      </c>
      <c r="J12" s="10">
        <f t="shared" si="1"/>
        <v>44.95082665850753</v>
      </c>
      <c r="K12" s="8">
        <f t="shared" si="2"/>
        <v>78.70082665850754</v>
      </c>
      <c r="L12" s="20">
        <v>10</v>
      </c>
      <c r="M12" s="5"/>
    </row>
    <row r="13" spans="1:13" s="2" customFormat="1" ht="24" customHeight="1">
      <c r="A13" s="5" t="s">
        <v>378</v>
      </c>
      <c r="B13" s="5" t="s">
        <v>379</v>
      </c>
      <c r="C13" s="5" t="s">
        <v>359</v>
      </c>
      <c r="D13" s="5">
        <v>59.5</v>
      </c>
      <c r="E13" s="5">
        <v>67.5</v>
      </c>
      <c r="F13" s="5">
        <v>127</v>
      </c>
      <c r="G13" s="10">
        <f t="shared" si="0"/>
        <v>31.75</v>
      </c>
      <c r="H13" s="8">
        <v>93.56</v>
      </c>
      <c r="I13" s="10">
        <f>H13*(91.413/91.513)</f>
        <v>93.45776315933254</v>
      </c>
      <c r="J13" s="10">
        <f t="shared" si="1"/>
        <v>46.72888157966627</v>
      </c>
      <c r="K13" s="8">
        <f t="shared" si="2"/>
        <v>78.47888157966628</v>
      </c>
      <c r="L13" s="20">
        <v>11</v>
      </c>
      <c r="M13" s="5"/>
    </row>
    <row r="14" spans="1:13" s="2" customFormat="1" ht="24" customHeight="1">
      <c r="A14" s="5" t="s">
        <v>380</v>
      </c>
      <c r="B14" s="5" t="s">
        <v>381</v>
      </c>
      <c r="C14" s="5" t="s">
        <v>359</v>
      </c>
      <c r="D14" s="5">
        <v>69.5</v>
      </c>
      <c r="E14" s="5">
        <v>51.5</v>
      </c>
      <c r="F14" s="5">
        <v>121</v>
      </c>
      <c r="G14" s="10">
        <f t="shared" si="0"/>
        <v>30.25</v>
      </c>
      <c r="H14" s="8">
        <v>94.73</v>
      </c>
      <c r="I14" s="10">
        <f>H14*(91.413/91.513)</f>
        <v>94.62648465245374</v>
      </c>
      <c r="J14" s="10">
        <f t="shared" si="1"/>
        <v>47.31324232622687</v>
      </c>
      <c r="K14" s="8">
        <f t="shared" si="2"/>
        <v>77.56324232622687</v>
      </c>
      <c r="L14" s="20">
        <v>12</v>
      </c>
      <c r="M14" s="5"/>
    </row>
    <row r="15" spans="1:13" ht="24" customHeight="1">
      <c r="A15" s="5" t="s">
        <v>382</v>
      </c>
      <c r="B15" s="5" t="s">
        <v>383</v>
      </c>
      <c r="C15" s="5" t="s">
        <v>359</v>
      </c>
      <c r="D15" s="5">
        <v>69.5</v>
      </c>
      <c r="E15" s="5">
        <v>57.5</v>
      </c>
      <c r="F15" s="5">
        <v>127</v>
      </c>
      <c r="G15" s="10">
        <f t="shared" si="0"/>
        <v>31.75</v>
      </c>
      <c r="H15" s="8">
        <v>90.74</v>
      </c>
      <c r="I15" s="10">
        <f>H15*(91.413/91.32)</f>
        <v>90.83240932982916</v>
      </c>
      <c r="J15" s="10">
        <f t="shared" si="1"/>
        <v>45.41620466491458</v>
      </c>
      <c r="K15" s="8">
        <f t="shared" si="2"/>
        <v>77.16620466491457</v>
      </c>
      <c r="L15" s="20">
        <v>13</v>
      </c>
      <c r="M15" s="5"/>
    </row>
    <row r="16" spans="1:13" s="2" customFormat="1" ht="24" customHeight="1">
      <c r="A16" s="5" t="s">
        <v>384</v>
      </c>
      <c r="B16" s="5" t="s">
        <v>385</v>
      </c>
      <c r="C16" s="5" t="s">
        <v>359</v>
      </c>
      <c r="D16" s="5">
        <v>64.5</v>
      </c>
      <c r="E16" s="5">
        <v>62</v>
      </c>
      <c r="F16" s="5">
        <v>126.5</v>
      </c>
      <c r="G16" s="10">
        <f t="shared" si="0"/>
        <v>31.625</v>
      </c>
      <c r="H16" s="8">
        <v>91.06</v>
      </c>
      <c r="I16" s="10">
        <f>H16*(91.413/91.513)</f>
        <v>90.96049501163768</v>
      </c>
      <c r="J16" s="10">
        <f t="shared" si="1"/>
        <v>45.48024750581884</v>
      </c>
      <c r="K16" s="8">
        <f t="shared" si="2"/>
        <v>77.10524750581884</v>
      </c>
      <c r="L16" s="20">
        <v>14</v>
      </c>
      <c r="M16" s="5"/>
    </row>
    <row r="17" spans="1:13" ht="24" customHeight="1">
      <c r="A17" s="5" t="s">
        <v>386</v>
      </c>
      <c r="B17" s="5" t="s">
        <v>387</v>
      </c>
      <c r="C17" s="5" t="s">
        <v>359</v>
      </c>
      <c r="D17" s="5">
        <v>70</v>
      </c>
      <c r="E17" s="5">
        <v>55.5</v>
      </c>
      <c r="F17" s="5">
        <v>125.5</v>
      </c>
      <c r="G17" s="10">
        <f t="shared" si="0"/>
        <v>31.375</v>
      </c>
      <c r="H17" s="8">
        <v>90.9</v>
      </c>
      <c r="I17" s="10">
        <f>H17*(91.413/91.32)</f>
        <v>90.99257227332458</v>
      </c>
      <c r="J17" s="10">
        <f t="shared" si="1"/>
        <v>45.49628613666229</v>
      </c>
      <c r="K17" s="8">
        <f t="shared" si="2"/>
        <v>76.87128613666229</v>
      </c>
      <c r="L17" s="20">
        <v>15</v>
      </c>
      <c r="M17" s="5"/>
    </row>
    <row r="18" spans="1:13" s="2" customFormat="1" ht="24" customHeight="1">
      <c r="A18" s="5" t="s">
        <v>388</v>
      </c>
      <c r="B18" s="5" t="s">
        <v>389</v>
      </c>
      <c r="C18" s="5" t="s">
        <v>359</v>
      </c>
      <c r="D18" s="5">
        <v>54</v>
      </c>
      <c r="E18" s="5">
        <v>70</v>
      </c>
      <c r="F18" s="5">
        <v>124</v>
      </c>
      <c r="G18" s="10">
        <f t="shared" si="0"/>
        <v>31</v>
      </c>
      <c r="H18" s="8">
        <v>91.69</v>
      </c>
      <c r="I18" s="10">
        <f>H18*(91.413/91.513)</f>
        <v>91.58980658485679</v>
      </c>
      <c r="J18" s="10">
        <f t="shared" si="1"/>
        <v>45.794903292428394</v>
      </c>
      <c r="K18" s="8">
        <f t="shared" si="2"/>
        <v>76.79490329242839</v>
      </c>
      <c r="L18" s="20">
        <v>16</v>
      </c>
      <c r="M18" s="5"/>
    </row>
    <row r="19" spans="1:13" s="2" customFormat="1" ht="24" customHeight="1">
      <c r="A19" s="5" t="s">
        <v>390</v>
      </c>
      <c r="B19" s="5" t="s">
        <v>391</v>
      </c>
      <c r="C19" s="5" t="s">
        <v>359</v>
      </c>
      <c r="D19" s="5">
        <v>62.5</v>
      </c>
      <c r="E19" s="5">
        <v>53.5</v>
      </c>
      <c r="F19" s="5">
        <v>116</v>
      </c>
      <c r="G19" s="10">
        <f t="shared" si="0"/>
        <v>29</v>
      </c>
      <c r="H19" s="8">
        <v>95.13</v>
      </c>
      <c r="I19" s="10">
        <f>H19*(91.413/91.513)</f>
        <v>95.0260475560849</v>
      </c>
      <c r="J19" s="10">
        <f t="shared" si="1"/>
        <v>47.51302377804245</v>
      </c>
      <c r="K19" s="8">
        <f t="shared" si="2"/>
        <v>76.51302377804245</v>
      </c>
      <c r="L19" s="20">
        <v>17</v>
      </c>
      <c r="M19" s="5"/>
    </row>
    <row r="20" spans="1:13" ht="24" customHeight="1">
      <c r="A20" s="5" t="s">
        <v>392</v>
      </c>
      <c r="B20" s="5" t="s">
        <v>393</v>
      </c>
      <c r="C20" s="5" t="s">
        <v>359</v>
      </c>
      <c r="D20" s="5">
        <v>70.5</v>
      </c>
      <c r="E20" s="5">
        <v>53.5</v>
      </c>
      <c r="F20" s="5">
        <v>124</v>
      </c>
      <c r="G20" s="10">
        <f t="shared" si="0"/>
        <v>31</v>
      </c>
      <c r="H20" s="8">
        <v>90.58</v>
      </c>
      <c r="I20" s="10">
        <f>H20*(91.413/91.32)</f>
        <v>90.67224638633377</v>
      </c>
      <c r="J20" s="10">
        <f t="shared" si="1"/>
        <v>45.336123193166884</v>
      </c>
      <c r="K20" s="8">
        <f t="shared" si="2"/>
        <v>76.33612319316688</v>
      </c>
      <c r="L20" s="20">
        <v>18</v>
      </c>
      <c r="M20" s="5"/>
    </row>
    <row r="21" spans="1:13" s="2" customFormat="1" ht="24" customHeight="1">
      <c r="A21" s="5" t="s">
        <v>394</v>
      </c>
      <c r="B21" s="5" t="s">
        <v>395</v>
      </c>
      <c r="C21" s="5" t="s">
        <v>359</v>
      </c>
      <c r="D21" s="5">
        <v>65</v>
      </c>
      <c r="E21" s="5">
        <v>58</v>
      </c>
      <c r="F21" s="5">
        <v>123</v>
      </c>
      <c r="G21" s="10">
        <f t="shared" si="0"/>
        <v>30.75</v>
      </c>
      <c r="H21" s="8">
        <v>91.18</v>
      </c>
      <c r="I21" s="10">
        <f>H21*(91.413/91.513)</f>
        <v>91.08036388272704</v>
      </c>
      <c r="J21" s="10">
        <f t="shared" si="1"/>
        <v>45.54018194136352</v>
      </c>
      <c r="K21" s="8">
        <f t="shared" si="2"/>
        <v>76.29018194136353</v>
      </c>
      <c r="L21" s="20">
        <v>19</v>
      </c>
      <c r="M21" s="5"/>
    </row>
    <row r="22" spans="1:13" ht="24" customHeight="1">
      <c r="A22" s="5" t="s">
        <v>396</v>
      </c>
      <c r="B22" s="5" t="s">
        <v>397</v>
      </c>
      <c r="C22" s="5" t="s">
        <v>359</v>
      </c>
      <c r="D22" s="5">
        <v>62</v>
      </c>
      <c r="E22" s="5">
        <v>54.5</v>
      </c>
      <c r="F22" s="5">
        <v>116.5</v>
      </c>
      <c r="G22" s="10">
        <f t="shared" si="0"/>
        <v>29.125</v>
      </c>
      <c r="H22" s="8">
        <v>93.6</v>
      </c>
      <c r="I22" s="10">
        <f>H22*(91.413/91.32)</f>
        <v>93.69532194480945</v>
      </c>
      <c r="J22" s="10">
        <f t="shared" si="1"/>
        <v>46.847660972404725</v>
      </c>
      <c r="K22" s="8">
        <f t="shared" si="2"/>
        <v>75.97266097240473</v>
      </c>
      <c r="L22" s="20">
        <v>20</v>
      </c>
      <c r="M22" s="5"/>
    </row>
    <row r="23" spans="1:13" s="2" customFormat="1" ht="24" customHeight="1">
      <c r="A23" s="5" t="s">
        <v>398</v>
      </c>
      <c r="B23" s="5" t="s">
        <v>399</v>
      </c>
      <c r="C23" s="5" t="s">
        <v>359</v>
      </c>
      <c r="D23" s="5">
        <v>69.5</v>
      </c>
      <c r="E23" s="5">
        <v>55.5</v>
      </c>
      <c r="F23" s="5">
        <v>125</v>
      </c>
      <c r="G23" s="10">
        <f t="shared" si="0"/>
        <v>31.25</v>
      </c>
      <c r="H23" s="8">
        <v>89.46</v>
      </c>
      <c r="I23" s="10">
        <f>H23*(91.413/91.513)</f>
        <v>89.36224339711296</v>
      </c>
      <c r="J23" s="10">
        <f t="shared" si="1"/>
        <v>44.68112169855648</v>
      </c>
      <c r="K23" s="8">
        <f t="shared" si="2"/>
        <v>75.93112169855648</v>
      </c>
      <c r="L23" s="20">
        <v>21</v>
      </c>
      <c r="M23" s="5"/>
    </row>
    <row r="24" spans="1:13" s="2" customFormat="1" ht="24" customHeight="1">
      <c r="A24" s="5" t="s">
        <v>400</v>
      </c>
      <c r="B24" s="5" t="s">
        <v>401</v>
      </c>
      <c r="C24" s="5" t="s">
        <v>359</v>
      </c>
      <c r="D24" s="5">
        <v>66</v>
      </c>
      <c r="E24" s="5">
        <v>51.5</v>
      </c>
      <c r="F24" s="5">
        <v>117.5</v>
      </c>
      <c r="G24" s="10">
        <f t="shared" si="0"/>
        <v>29.375</v>
      </c>
      <c r="H24" s="8">
        <v>92</v>
      </c>
      <c r="I24" s="10">
        <f>H24*(91.413/91.513)</f>
        <v>91.89946783517095</v>
      </c>
      <c r="J24" s="10">
        <f t="shared" si="1"/>
        <v>45.949733917585476</v>
      </c>
      <c r="K24" s="8">
        <f t="shared" si="2"/>
        <v>75.32473391758548</v>
      </c>
      <c r="L24" s="20">
        <v>22</v>
      </c>
      <c r="M24" s="5"/>
    </row>
    <row r="25" spans="1:13" ht="24" customHeight="1">
      <c r="A25" s="5" t="s">
        <v>402</v>
      </c>
      <c r="B25" s="5" t="s">
        <v>403</v>
      </c>
      <c r="C25" s="5" t="s">
        <v>359</v>
      </c>
      <c r="D25" s="5">
        <v>62</v>
      </c>
      <c r="E25" s="5">
        <v>54.5</v>
      </c>
      <c r="F25" s="5">
        <v>116.5</v>
      </c>
      <c r="G25" s="10">
        <f t="shared" si="0"/>
        <v>29.125</v>
      </c>
      <c r="H25" s="8">
        <v>91.9</v>
      </c>
      <c r="I25" s="10">
        <f aca="true" t="shared" si="3" ref="I25:I32">H25*(91.413/91.32)</f>
        <v>91.99359067017083</v>
      </c>
      <c r="J25" s="10">
        <f t="shared" si="1"/>
        <v>45.996795335085416</v>
      </c>
      <c r="K25" s="8">
        <f t="shared" si="2"/>
        <v>75.12179533508541</v>
      </c>
      <c r="L25" s="20">
        <v>23</v>
      </c>
      <c r="M25" s="5"/>
    </row>
    <row r="26" spans="1:13" ht="24" customHeight="1">
      <c r="A26" s="5" t="s">
        <v>404</v>
      </c>
      <c r="B26" s="5" t="s">
        <v>405</v>
      </c>
      <c r="C26" s="5" t="s">
        <v>359</v>
      </c>
      <c r="D26" s="5">
        <v>61</v>
      </c>
      <c r="E26" s="5">
        <v>58</v>
      </c>
      <c r="F26" s="5">
        <v>119</v>
      </c>
      <c r="G26" s="10">
        <f t="shared" si="0"/>
        <v>29.75</v>
      </c>
      <c r="H26" s="8">
        <v>90.42</v>
      </c>
      <c r="I26" s="10">
        <f t="shared" si="3"/>
        <v>90.51208344283837</v>
      </c>
      <c r="J26" s="10">
        <f t="shared" si="1"/>
        <v>45.25604172141919</v>
      </c>
      <c r="K26" s="8">
        <f t="shared" si="2"/>
        <v>75.0060417214192</v>
      </c>
      <c r="L26" s="20">
        <v>24</v>
      </c>
      <c r="M26" s="5"/>
    </row>
    <row r="27" spans="1:13" ht="24" customHeight="1">
      <c r="A27" s="5" t="s">
        <v>328</v>
      </c>
      <c r="B27" s="5" t="s">
        <v>406</v>
      </c>
      <c r="C27" s="5" t="s">
        <v>359</v>
      </c>
      <c r="D27" s="5">
        <v>68.5</v>
      </c>
      <c r="E27" s="5">
        <v>38.5</v>
      </c>
      <c r="F27" s="5">
        <v>107</v>
      </c>
      <c r="G27" s="10">
        <f t="shared" si="0"/>
        <v>26.75</v>
      </c>
      <c r="H27" s="8">
        <v>96.26</v>
      </c>
      <c r="I27" s="10">
        <f t="shared" si="3"/>
        <v>96.3580308804205</v>
      </c>
      <c r="J27" s="10">
        <f t="shared" si="1"/>
        <v>48.17901544021025</v>
      </c>
      <c r="K27" s="8">
        <f t="shared" si="2"/>
        <v>74.92901544021025</v>
      </c>
      <c r="L27" s="20">
        <v>25</v>
      </c>
      <c r="M27" s="5"/>
    </row>
    <row r="28" spans="1:13" ht="24" customHeight="1">
      <c r="A28" s="5" t="s">
        <v>407</v>
      </c>
      <c r="B28" s="5" t="s">
        <v>408</v>
      </c>
      <c r="C28" s="5" t="s">
        <v>359</v>
      </c>
      <c r="D28" s="5">
        <v>66</v>
      </c>
      <c r="E28" s="5">
        <v>57.5</v>
      </c>
      <c r="F28" s="5">
        <v>123.5</v>
      </c>
      <c r="G28" s="10">
        <f t="shared" si="0"/>
        <v>30.875</v>
      </c>
      <c r="H28" s="8">
        <v>88</v>
      </c>
      <c r="I28" s="10">
        <f t="shared" si="3"/>
        <v>88.08961892247044</v>
      </c>
      <c r="J28" s="10">
        <f t="shared" si="1"/>
        <v>44.04480946123522</v>
      </c>
      <c r="K28" s="8">
        <f t="shared" si="2"/>
        <v>74.91980946123522</v>
      </c>
      <c r="L28" s="20">
        <v>26</v>
      </c>
      <c r="M28" s="5"/>
    </row>
    <row r="29" spans="1:13" ht="24" customHeight="1">
      <c r="A29" s="5" t="s">
        <v>409</v>
      </c>
      <c r="B29" s="5" t="s">
        <v>410</v>
      </c>
      <c r="C29" s="5" t="s">
        <v>359</v>
      </c>
      <c r="D29" s="5">
        <v>58.5</v>
      </c>
      <c r="E29" s="5">
        <v>50.5</v>
      </c>
      <c r="F29" s="5">
        <v>109</v>
      </c>
      <c r="G29" s="10">
        <f t="shared" si="0"/>
        <v>27.25</v>
      </c>
      <c r="H29" s="8">
        <v>94.7</v>
      </c>
      <c r="I29" s="10">
        <f t="shared" si="3"/>
        <v>94.79644218134034</v>
      </c>
      <c r="J29" s="10">
        <f t="shared" si="1"/>
        <v>47.39822109067017</v>
      </c>
      <c r="K29" s="8">
        <f t="shared" si="2"/>
        <v>74.64822109067018</v>
      </c>
      <c r="L29" s="20">
        <v>27</v>
      </c>
      <c r="M29" s="5"/>
    </row>
    <row r="30" spans="1:13" ht="24" customHeight="1">
      <c r="A30" s="5" t="s">
        <v>411</v>
      </c>
      <c r="B30" s="5" t="s">
        <v>412</v>
      </c>
      <c r="C30" s="5" t="s">
        <v>359</v>
      </c>
      <c r="D30" s="5">
        <v>60</v>
      </c>
      <c r="E30" s="5">
        <v>54</v>
      </c>
      <c r="F30" s="5">
        <v>114</v>
      </c>
      <c r="G30" s="10">
        <f t="shared" si="0"/>
        <v>28.5</v>
      </c>
      <c r="H30" s="8">
        <v>91.3</v>
      </c>
      <c r="I30" s="10">
        <f t="shared" si="3"/>
        <v>91.39297963206307</v>
      </c>
      <c r="J30" s="10">
        <f t="shared" si="1"/>
        <v>45.69648981603154</v>
      </c>
      <c r="K30" s="8">
        <f t="shared" si="2"/>
        <v>74.19648981603154</v>
      </c>
      <c r="L30" s="20">
        <v>28</v>
      </c>
      <c r="M30" s="5"/>
    </row>
    <row r="31" spans="1:13" ht="24" customHeight="1">
      <c r="A31" s="5" t="s">
        <v>413</v>
      </c>
      <c r="B31" s="5" t="s">
        <v>414</v>
      </c>
      <c r="C31" s="5" t="s">
        <v>359</v>
      </c>
      <c r="D31" s="5">
        <v>70.5</v>
      </c>
      <c r="E31" s="5">
        <v>52</v>
      </c>
      <c r="F31" s="5">
        <v>122.5</v>
      </c>
      <c r="G31" s="10">
        <f t="shared" si="0"/>
        <v>30.625</v>
      </c>
      <c r="H31" s="8">
        <v>87.04</v>
      </c>
      <c r="I31" s="10">
        <f t="shared" si="3"/>
        <v>87.12864126149803</v>
      </c>
      <c r="J31" s="10">
        <f t="shared" si="1"/>
        <v>43.564320630749016</v>
      </c>
      <c r="K31" s="8">
        <f t="shared" si="2"/>
        <v>74.18932063074902</v>
      </c>
      <c r="L31" s="20">
        <v>29</v>
      </c>
      <c r="M31" s="5"/>
    </row>
    <row r="32" spans="1:13" ht="24" customHeight="1">
      <c r="A32" s="5" t="s">
        <v>415</v>
      </c>
      <c r="B32" s="5" t="s">
        <v>416</v>
      </c>
      <c r="C32" s="5" t="s">
        <v>359</v>
      </c>
      <c r="D32" s="5">
        <v>69</v>
      </c>
      <c r="E32" s="5">
        <v>44</v>
      </c>
      <c r="F32" s="5">
        <v>113</v>
      </c>
      <c r="G32" s="10">
        <f t="shared" si="0"/>
        <v>28.25</v>
      </c>
      <c r="H32" s="8">
        <v>91.5</v>
      </c>
      <c r="I32" s="10">
        <f t="shared" si="3"/>
        <v>91.59318331143233</v>
      </c>
      <c r="J32" s="10">
        <f t="shared" si="1"/>
        <v>45.79659165571616</v>
      </c>
      <c r="K32" s="8">
        <f t="shared" si="2"/>
        <v>74.04659165571616</v>
      </c>
      <c r="L32" s="20">
        <v>30</v>
      </c>
      <c r="M32" s="5"/>
    </row>
    <row r="33" spans="1:13" ht="24" customHeight="1">
      <c r="A33" s="5" t="s">
        <v>417</v>
      </c>
      <c r="B33" s="5" t="s">
        <v>418</v>
      </c>
      <c r="C33" s="5" t="s">
        <v>359</v>
      </c>
      <c r="D33" s="5">
        <v>60.5</v>
      </c>
      <c r="E33" s="5">
        <v>53</v>
      </c>
      <c r="F33" s="5">
        <v>113.5</v>
      </c>
      <c r="G33" s="10">
        <f t="shared" si="0"/>
        <v>28.375</v>
      </c>
      <c r="H33" s="8">
        <v>90.13</v>
      </c>
      <c r="I33" s="10">
        <f aca="true" t="shared" si="4" ref="I33:I38">H33*(91.413/91.513)</f>
        <v>90.03151126069518</v>
      </c>
      <c r="J33" s="10">
        <f t="shared" si="1"/>
        <v>45.01575563034759</v>
      </c>
      <c r="K33" s="8">
        <f t="shared" si="2"/>
        <v>73.3907556303476</v>
      </c>
      <c r="L33" s="20">
        <v>31</v>
      </c>
      <c r="M33" s="5"/>
    </row>
    <row r="34" spans="1:13" ht="24" customHeight="1">
      <c r="A34" s="5" t="s">
        <v>419</v>
      </c>
      <c r="B34" s="5" t="s">
        <v>420</v>
      </c>
      <c r="C34" s="5" t="s">
        <v>359</v>
      </c>
      <c r="D34" s="5">
        <v>61</v>
      </c>
      <c r="E34" s="5">
        <v>46</v>
      </c>
      <c r="F34" s="5">
        <v>107</v>
      </c>
      <c r="G34" s="10">
        <f t="shared" si="0"/>
        <v>26.75</v>
      </c>
      <c r="H34" s="8">
        <v>92.18</v>
      </c>
      <c r="I34" s="10">
        <f t="shared" si="4"/>
        <v>92.07927114180498</v>
      </c>
      <c r="J34" s="10">
        <f t="shared" si="1"/>
        <v>46.03963557090249</v>
      </c>
      <c r="K34" s="8">
        <f t="shared" si="2"/>
        <v>72.78963557090249</v>
      </c>
      <c r="L34" s="20">
        <v>32</v>
      </c>
      <c r="M34" s="5"/>
    </row>
    <row r="35" spans="1:13" ht="24" customHeight="1">
      <c r="A35" s="5" t="s">
        <v>421</v>
      </c>
      <c r="B35" s="5" t="s">
        <v>422</v>
      </c>
      <c r="C35" s="5" t="s">
        <v>359</v>
      </c>
      <c r="D35" s="5">
        <v>60.5</v>
      </c>
      <c r="E35" s="5">
        <v>50.5</v>
      </c>
      <c r="F35" s="5">
        <v>111</v>
      </c>
      <c r="G35" s="10">
        <f aca="true" t="shared" si="5" ref="G35:G56">F35/4</f>
        <v>27.75</v>
      </c>
      <c r="H35" s="8">
        <v>89.89</v>
      </c>
      <c r="I35" s="10">
        <f t="shared" si="4"/>
        <v>89.79177351851648</v>
      </c>
      <c r="J35" s="10">
        <f aca="true" t="shared" si="6" ref="J35:J56">I35/2</f>
        <v>44.89588675925824</v>
      </c>
      <c r="K35" s="8">
        <f aca="true" t="shared" si="7" ref="K35:K56">G35+J35</f>
        <v>72.64588675925825</v>
      </c>
      <c r="L35" s="20">
        <v>33</v>
      </c>
      <c r="M35" s="5"/>
    </row>
    <row r="36" spans="1:13" ht="24" customHeight="1">
      <c r="A36" s="5" t="s">
        <v>423</v>
      </c>
      <c r="B36" s="5" t="s">
        <v>424</v>
      </c>
      <c r="C36" s="5" t="s">
        <v>359</v>
      </c>
      <c r="D36" s="5">
        <v>67</v>
      </c>
      <c r="E36" s="5">
        <v>34</v>
      </c>
      <c r="F36" s="5">
        <v>101</v>
      </c>
      <c r="G36" s="10">
        <f t="shared" si="5"/>
        <v>25.25</v>
      </c>
      <c r="H36" s="8">
        <v>94.4</v>
      </c>
      <c r="I36" s="10">
        <f t="shared" si="4"/>
        <v>94.29684525695802</v>
      </c>
      <c r="J36" s="10">
        <f t="shared" si="6"/>
        <v>47.14842262847901</v>
      </c>
      <c r="K36" s="8">
        <f t="shared" si="7"/>
        <v>72.39842262847901</v>
      </c>
      <c r="L36" s="20">
        <v>34</v>
      </c>
      <c r="M36" s="5"/>
    </row>
    <row r="37" spans="1:13" ht="24" customHeight="1">
      <c r="A37" s="5" t="s">
        <v>425</v>
      </c>
      <c r="B37" s="5" t="s">
        <v>426</v>
      </c>
      <c r="C37" s="5" t="s">
        <v>359</v>
      </c>
      <c r="D37" s="5">
        <v>59</v>
      </c>
      <c r="E37" s="5">
        <v>50</v>
      </c>
      <c r="F37" s="5">
        <v>109</v>
      </c>
      <c r="G37" s="10">
        <f t="shared" si="5"/>
        <v>27.25</v>
      </c>
      <c r="H37" s="8">
        <v>90.3</v>
      </c>
      <c r="I37" s="10">
        <f t="shared" si="4"/>
        <v>90.20132549473844</v>
      </c>
      <c r="J37" s="10">
        <f t="shared" si="6"/>
        <v>45.10066274736922</v>
      </c>
      <c r="K37" s="8">
        <f t="shared" si="7"/>
        <v>72.35066274736923</v>
      </c>
      <c r="L37" s="20">
        <v>35</v>
      </c>
      <c r="M37" s="5"/>
    </row>
    <row r="38" spans="1:13" ht="24" customHeight="1">
      <c r="A38" s="5" t="s">
        <v>427</v>
      </c>
      <c r="B38" s="5" t="s">
        <v>428</v>
      </c>
      <c r="C38" s="5" t="s">
        <v>359</v>
      </c>
      <c r="D38" s="5">
        <v>59</v>
      </c>
      <c r="E38" s="5">
        <v>46</v>
      </c>
      <c r="F38" s="5">
        <v>105</v>
      </c>
      <c r="G38" s="10">
        <f t="shared" si="5"/>
        <v>26.25</v>
      </c>
      <c r="H38" s="8">
        <v>92.06</v>
      </c>
      <c r="I38" s="10">
        <f t="shared" si="4"/>
        <v>91.95940227071563</v>
      </c>
      <c r="J38" s="10">
        <f t="shared" si="6"/>
        <v>45.979701135357814</v>
      </c>
      <c r="K38" s="8">
        <f t="shared" si="7"/>
        <v>72.22970113535781</v>
      </c>
      <c r="L38" s="20">
        <v>36</v>
      </c>
      <c r="M38" s="5"/>
    </row>
    <row r="39" spans="1:13" ht="24" customHeight="1">
      <c r="A39" s="5" t="s">
        <v>429</v>
      </c>
      <c r="B39" s="5" t="s">
        <v>430</v>
      </c>
      <c r="C39" s="5" t="s">
        <v>359</v>
      </c>
      <c r="D39" s="5">
        <v>58.5</v>
      </c>
      <c r="E39" s="5">
        <v>47</v>
      </c>
      <c r="F39" s="5">
        <v>105.5</v>
      </c>
      <c r="G39" s="10">
        <f t="shared" si="5"/>
        <v>26.375</v>
      </c>
      <c r="H39" s="8">
        <v>91.6</v>
      </c>
      <c r="I39" s="10">
        <f>H39*(91.413/91.32)</f>
        <v>91.69328515111695</v>
      </c>
      <c r="J39" s="10">
        <f t="shared" si="6"/>
        <v>45.84664257555848</v>
      </c>
      <c r="K39" s="8">
        <f t="shared" si="7"/>
        <v>72.22164257555848</v>
      </c>
      <c r="L39" s="20">
        <v>37</v>
      </c>
      <c r="M39" s="5"/>
    </row>
    <row r="40" spans="1:13" ht="24" customHeight="1">
      <c r="A40" s="5" t="s">
        <v>431</v>
      </c>
      <c r="B40" s="5" t="s">
        <v>432</v>
      </c>
      <c r="C40" s="5" t="s">
        <v>359</v>
      </c>
      <c r="D40" s="5">
        <v>67</v>
      </c>
      <c r="E40" s="5">
        <v>41.5</v>
      </c>
      <c r="F40" s="5">
        <v>108.5</v>
      </c>
      <c r="G40" s="10">
        <f t="shared" si="5"/>
        <v>27.125</v>
      </c>
      <c r="H40" s="8">
        <v>89.78</v>
      </c>
      <c r="I40" s="10">
        <f>H40*(91.413/91.32)</f>
        <v>89.87143166885677</v>
      </c>
      <c r="J40" s="10">
        <f t="shared" si="6"/>
        <v>44.935715834428386</v>
      </c>
      <c r="K40" s="8">
        <f t="shared" si="7"/>
        <v>72.06071583442838</v>
      </c>
      <c r="L40" s="20">
        <v>38</v>
      </c>
      <c r="M40" s="5"/>
    </row>
    <row r="41" spans="1:13" ht="24" customHeight="1">
      <c r="A41" s="5" t="s">
        <v>433</v>
      </c>
      <c r="B41" s="5" t="s">
        <v>434</v>
      </c>
      <c r="C41" s="5" t="s">
        <v>359</v>
      </c>
      <c r="D41" s="5">
        <v>44</v>
      </c>
      <c r="E41" s="5">
        <v>64</v>
      </c>
      <c r="F41" s="5">
        <v>108</v>
      </c>
      <c r="G41" s="10">
        <f t="shared" si="5"/>
        <v>27</v>
      </c>
      <c r="H41" s="8">
        <v>89.2</v>
      </c>
      <c r="I41" s="10">
        <f>H41*(91.413/91.513)</f>
        <v>89.1025275097527</v>
      </c>
      <c r="J41" s="10">
        <f t="shared" si="6"/>
        <v>44.55126375487635</v>
      </c>
      <c r="K41" s="8">
        <f t="shared" si="7"/>
        <v>71.55126375487635</v>
      </c>
      <c r="L41" s="20">
        <v>39</v>
      </c>
      <c r="M41" s="5"/>
    </row>
    <row r="42" spans="1:13" ht="24" customHeight="1">
      <c r="A42" s="5" t="s">
        <v>435</v>
      </c>
      <c r="B42" s="5" t="s">
        <v>436</v>
      </c>
      <c r="C42" s="5" t="s">
        <v>359</v>
      </c>
      <c r="D42" s="5">
        <v>57</v>
      </c>
      <c r="E42" s="5">
        <v>48</v>
      </c>
      <c r="F42" s="5">
        <v>105</v>
      </c>
      <c r="G42" s="10">
        <f t="shared" si="5"/>
        <v>26.25</v>
      </c>
      <c r="H42" s="8">
        <v>90</v>
      </c>
      <c r="I42" s="10">
        <f>H42*(91.413/91.32)</f>
        <v>90.09165571616295</v>
      </c>
      <c r="J42" s="10">
        <f t="shared" si="6"/>
        <v>45.04582785808147</v>
      </c>
      <c r="K42" s="8">
        <f t="shared" si="7"/>
        <v>71.29582785808148</v>
      </c>
      <c r="L42" s="20">
        <v>40</v>
      </c>
      <c r="M42" s="5"/>
    </row>
    <row r="43" spans="1:13" ht="24" customHeight="1">
      <c r="A43" s="5" t="s">
        <v>437</v>
      </c>
      <c r="B43" s="5" t="s">
        <v>438</v>
      </c>
      <c r="C43" s="5" t="s">
        <v>359</v>
      </c>
      <c r="D43" s="5">
        <v>55.5</v>
      </c>
      <c r="E43" s="5">
        <v>44.5</v>
      </c>
      <c r="F43" s="5">
        <v>100</v>
      </c>
      <c r="G43" s="10">
        <f t="shared" si="5"/>
        <v>25</v>
      </c>
      <c r="H43" s="8">
        <v>92.26</v>
      </c>
      <c r="I43" s="10">
        <f>H43*(91.413/91.32)</f>
        <v>92.35395729303549</v>
      </c>
      <c r="J43" s="10">
        <f t="shared" si="6"/>
        <v>46.176978646517746</v>
      </c>
      <c r="K43" s="8">
        <f t="shared" si="7"/>
        <v>71.17697864651774</v>
      </c>
      <c r="L43" s="20">
        <v>41</v>
      </c>
      <c r="M43" s="5"/>
    </row>
    <row r="44" spans="1:13" ht="24" customHeight="1">
      <c r="A44" s="5" t="s">
        <v>439</v>
      </c>
      <c r="B44" s="5" t="s">
        <v>440</v>
      </c>
      <c r="C44" s="5" t="s">
        <v>359</v>
      </c>
      <c r="D44" s="5">
        <v>50</v>
      </c>
      <c r="E44" s="5">
        <v>46.5</v>
      </c>
      <c r="F44" s="5">
        <v>96.5</v>
      </c>
      <c r="G44" s="10">
        <f t="shared" si="5"/>
        <v>24.125</v>
      </c>
      <c r="H44" s="8">
        <v>93.42</v>
      </c>
      <c r="I44" s="10">
        <f>H44*(91.413/91.32)</f>
        <v>93.51513863337713</v>
      </c>
      <c r="J44" s="10">
        <f t="shared" si="6"/>
        <v>46.75756931668857</v>
      </c>
      <c r="K44" s="8">
        <f t="shared" si="7"/>
        <v>70.88256931668857</v>
      </c>
      <c r="L44" s="20">
        <v>42</v>
      </c>
      <c r="M44" s="5"/>
    </row>
    <row r="45" spans="1:13" ht="24" customHeight="1">
      <c r="A45" s="5" t="s">
        <v>441</v>
      </c>
      <c r="B45" s="5" t="s">
        <v>442</v>
      </c>
      <c r="C45" s="5" t="s">
        <v>359</v>
      </c>
      <c r="D45" s="5">
        <v>51.5</v>
      </c>
      <c r="E45" s="5">
        <v>46</v>
      </c>
      <c r="F45" s="5">
        <v>97.5</v>
      </c>
      <c r="G45" s="10">
        <f t="shared" si="5"/>
        <v>24.375</v>
      </c>
      <c r="H45" s="8">
        <v>92.22</v>
      </c>
      <c r="I45" s="10">
        <f>H45*(91.413/91.513)</f>
        <v>92.11922743216809</v>
      </c>
      <c r="J45" s="10">
        <f t="shared" si="6"/>
        <v>46.059613716084044</v>
      </c>
      <c r="K45" s="8">
        <f t="shared" si="7"/>
        <v>70.43461371608404</v>
      </c>
      <c r="L45" s="20">
        <v>43</v>
      </c>
      <c r="M45" s="5"/>
    </row>
    <row r="46" spans="1:13" ht="24" customHeight="1">
      <c r="A46" s="5" t="s">
        <v>443</v>
      </c>
      <c r="B46" s="5" t="s">
        <v>444</v>
      </c>
      <c r="C46" s="5" t="s">
        <v>359</v>
      </c>
      <c r="D46" s="5">
        <v>55</v>
      </c>
      <c r="E46" s="5">
        <v>39.5</v>
      </c>
      <c r="F46" s="5">
        <v>94.5</v>
      </c>
      <c r="G46" s="10">
        <f t="shared" si="5"/>
        <v>23.625</v>
      </c>
      <c r="H46" s="8">
        <v>93.04</v>
      </c>
      <c r="I46" s="10">
        <f>H46*(91.413/91.513)</f>
        <v>92.93833138461201</v>
      </c>
      <c r="J46" s="10">
        <f t="shared" si="6"/>
        <v>46.46916569230601</v>
      </c>
      <c r="K46" s="8">
        <f t="shared" si="7"/>
        <v>70.094165692306</v>
      </c>
      <c r="L46" s="20">
        <v>44</v>
      </c>
      <c r="M46" s="5"/>
    </row>
    <row r="47" spans="1:13" ht="24" customHeight="1">
      <c r="A47" s="5" t="s">
        <v>445</v>
      </c>
      <c r="B47" s="5" t="s">
        <v>446</v>
      </c>
      <c r="C47" s="5" t="s">
        <v>359</v>
      </c>
      <c r="D47" s="5">
        <v>52</v>
      </c>
      <c r="E47" s="5">
        <v>47</v>
      </c>
      <c r="F47" s="5">
        <v>99</v>
      </c>
      <c r="G47" s="10">
        <f t="shared" si="5"/>
        <v>24.75</v>
      </c>
      <c r="H47" s="8">
        <v>90.4</v>
      </c>
      <c r="I47" s="10">
        <f>H47*(91.413/91.32)</f>
        <v>90.49206307490145</v>
      </c>
      <c r="J47" s="10">
        <f t="shared" si="6"/>
        <v>45.246031537450726</v>
      </c>
      <c r="K47" s="8">
        <f t="shared" si="7"/>
        <v>69.99603153745073</v>
      </c>
      <c r="L47" s="20">
        <v>45</v>
      </c>
      <c r="M47" s="5"/>
    </row>
    <row r="48" spans="1:13" ht="24" customHeight="1">
      <c r="A48" s="5" t="s">
        <v>447</v>
      </c>
      <c r="B48" s="5" t="s">
        <v>448</v>
      </c>
      <c r="C48" s="5" t="s">
        <v>359</v>
      </c>
      <c r="D48" s="5">
        <v>52.5</v>
      </c>
      <c r="E48" s="5">
        <v>43.5</v>
      </c>
      <c r="F48" s="5">
        <v>96</v>
      </c>
      <c r="G48" s="10">
        <f t="shared" si="5"/>
        <v>24</v>
      </c>
      <c r="H48" s="8">
        <v>91.37</v>
      </c>
      <c r="I48" s="10">
        <f>H48*(91.413/91.513)</f>
        <v>91.27015626195185</v>
      </c>
      <c r="J48" s="10">
        <f t="shared" si="6"/>
        <v>45.63507813097593</v>
      </c>
      <c r="K48" s="8">
        <f t="shared" si="7"/>
        <v>69.63507813097593</v>
      </c>
      <c r="L48" s="20">
        <v>46</v>
      </c>
      <c r="M48" s="5"/>
    </row>
    <row r="49" spans="1:13" ht="24" customHeight="1">
      <c r="A49" s="5" t="s">
        <v>449</v>
      </c>
      <c r="B49" s="5" t="s">
        <v>450</v>
      </c>
      <c r="C49" s="5" t="s">
        <v>359</v>
      </c>
      <c r="D49" s="5">
        <v>53</v>
      </c>
      <c r="E49" s="5">
        <v>43.5</v>
      </c>
      <c r="F49" s="5">
        <v>96.5</v>
      </c>
      <c r="G49" s="10">
        <f t="shared" si="5"/>
        <v>24.125</v>
      </c>
      <c r="H49" s="8">
        <v>89.8</v>
      </c>
      <c r="I49" s="10">
        <f>H49*(91.413/91.32)</f>
        <v>89.8914520367937</v>
      </c>
      <c r="J49" s="10">
        <f t="shared" si="6"/>
        <v>44.94572601839685</v>
      </c>
      <c r="K49" s="8">
        <f t="shared" si="7"/>
        <v>69.07072601839684</v>
      </c>
      <c r="L49" s="20">
        <v>47</v>
      </c>
      <c r="M49" s="5"/>
    </row>
    <row r="50" spans="1:13" ht="24" customHeight="1">
      <c r="A50" s="5" t="s">
        <v>311</v>
      </c>
      <c r="B50" s="5" t="s">
        <v>451</v>
      </c>
      <c r="C50" s="5" t="s">
        <v>359</v>
      </c>
      <c r="D50" s="5">
        <v>53</v>
      </c>
      <c r="E50" s="5">
        <v>43</v>
      </c>
      <c r="F50" s="5">
        <v>96</v>
      </c>
      <c r="G50" s="10">
        <f t="shared" si="5"/>
        <v>24</v>
      </c>
      <c r="H50" s="8">
        <v>89.7</v>
      </c>
      <c r="I50" s="10">
        <f>H50*(91.413/91.32)</f>
        <v>89.79135019710907</v>
      </c>
      <c r="J50" s="10">
        <f t="shared" si="6"/>
        <v>44.895675098554534</v>
      </c>
      <c r="K50" s="8">
        <f t="shared" si="7"/>
        <v>68.89567509855453</v>
      </c>
      <c r="L50" s="20">
        <v>48</v>
      </c>
      <c r="M50" s="5"/>
    </row>
    <row r="51" spans="1:13" ht="24" customHeight="1">
      <c r="A51" s="5" t="s">
        <v>452</v>
      </c>
      <c r="B51" s="5" t="s">
        <v>453</v>
      </c>
      <c r="C51" s="5" t="s">
        <v>359</v>
      </c>
      <c r="D51" s="5">
        <v>54.5</v>
      </c>
      <c r="E51" s="5">
        <v>37</v>
      </c>
      <c r="F51" s="5">
        <v>91.5</v>
      </c>
      <c r="G51" s="10">
        <f t="shared" si="5"/>
        <v>22.875</v>
      </c>
      <c r="H51" s="8">
        <v>91.1</v>
      </c>
      <c r="I51" s="10">
        <f>H51*(91.413/91.513)</f>
        <v>91.0004513020008</v>
      </c>
      <c r="J51" s="10">
        <f t="shared" si="6"/>
        <v>45.5002256510004</v>
      </c>
      <c r="K51" s="8">
        <f t="shared" si="7"/>
        <v>68.37522565100039</v>
      </c>
      <c r="L51" s="20">
        <v>49</v>
      </c>
      <c r="M51" s="5"/>
    </row>
    <row r="52" spans="1:13" ht="24" customHeight="1">
      <c r="A52" s="5" t="s">
        <v>454</v>
      </c>
      <c r="B52" s="5" t="s">
        <v>455</v>
      </c>
      <c r="C52" s="5" t="s">
        <v>359</v>
      </c>
      <c r="D52" s="5">
        <v>60</v>
      </c>
      <c r="E52" s="5">
        <v>39</v>
      </c>
      <c r="F52" s="5">
        <v>99</v>
      </c>
      <c r="G52" s="10">
        <f t="shared" si="5"/>
        <v>24.75</v>
      </c>
      <c r="H52" s="8">
        <v>86.6</v>
      </c>
      <c r="I52" s="10">
        <f>H52*(91.413/91.513)</f>
        <v>86.50536863615004</v>
      </c>
      <c r="J52" s="10">
        <f t="shared" si="6"/>
        <v>43.25268431807502</v>
      </c>
      <c r="K52" s="8">
        <f t="shared" si="7"/>
        <v>68.00268431807501</v>
      </c>
      <c r="L52" s="20">
        <v>50</v>
      </c>
      <c r="M52" s="5"/>
    </row>
    <row r="53" spans="1:13" ht="24" customHeight="1">
      <c r="A53" s="5" t="s">
        <v>456</v>
      </c>
      <c r="B53" s="5" t="s">
        <v>457</v>
      </c>
      <c r="C53" s="5" t="s">
        <v>359</v>
      </c>
      <c r="D53" s="5">
        <v>52</v>
      </c>
      <c r="E53" s="5">
        <v>40</v>
      </c>
      <c r="F53" s="5">
        <v>92</v>
      </c>
      <c r="G53" s="10">
        <f t="shared" si="5"/>
        <v>23</v>
      </c>
      <c r="H53" s="8">
        <v>89.6</v>
      </c>
      <c r="I53" s="10">
        <f>H53*(91.413/91.32)</f>
        <v>89.69124835742444</v>
      </c>
      <c r="J53" s="10">
        <f t="shared" si="6"/>
        <v>44.84562417871222</v>
      </c>
      <c r="K53" s="8">
        <f t="shared" si="7"/>
        <v>67.84562417871223</v>
      </c>
      <c r="L53" s="20">
        <v>51</v>
      </c>
      <c r="M53" s="5"/>
    </row>
    <row r="54" spans="1:13" ht="24" customHeight="1">
      <c r="A54" s="4" t="s">
        <v>458</v>
      </c>
      <c r="B54" s="5" t="s">
        <v>459</v>
      </c>
      <c r="C54" s="5" t="s">
        <v>359</v>
      </c>
      <c r="D54" s="5">
        <v>47.5</v>
      </c>
      <c r="E54" s="5">
        <v>38</v>
      </c>
      <c r="F54" s="5">
        <v>85.5</v>
      </c>
      <c r="G54" s="10">
        <f t="shared" si="5"/>
        <v>21.375</v>
      </c>
      <c r="H54" s="8">
        <v>86.04</v>
      </c>
      <c r="I54" s="10">
        <f>H54*(91.413/91.32)</f>
        <v>86.12762286465178</v>
      </c>
      <c r="J54" s="10">
        <f t="shared" si="6"/>
        <v>43.06381143232589</v>
      </c>
      <c r="K54" s="8">
        <f t="shared" si="7"/>
        <v>64.43881143232589</v>
      </c>
      <c r="L54" s="20">
        <v>52</v>
      </c>
      <c r="M54" s="5"/>
    </row>
    <row r="55" spans="1:13" s="2" customFormat="1" ht="24" customHeight="1">
      <c r="A55" s="5" t="s">
        <v>460</v>
      </c>
      <c r="B55" s="5" t="s">
        <v>461</v>
      </c>
      <c r="C55" s="5" t="s">
        <v>359</v>
      </c>
      <c r="D55" s="5">
        <v>62</v>
      </c>
      <c r="E55" s="5">
        <v>54.5</v>
      </c>
      <c r="F55" s="5">
        <v>116.5</v>
      </c>
      <c r="G55" s="10">
        <f t="shared" si="5"/>
        <v>29.125</v>
      </c>
      <c r="H55" s="23">
        <v>0</v>
      </c>
      <c r="I55" s="10">
        <f>H55*(91.413/91.513)</f>
        <v>0</v>
      </c>
      <c r="J55" s="10">
        <f t="shared" si="6"/>
        <v>0</v>
      </c>
      <c r="K55" s="8">
        <f t="shared" si="7"/>
        <v>29.125</v>
      </c>
      <c r="L55" s="20">
        <v>53</v>
      </c>
      <c r="M55" s="5"/>
    </row>
    <row r="56" spans="1:13" ht="24" customHeight="1">
      <c r="A56" s="5" t="s">
        <v>462</v>
      </c>
      <c r="B56" s="5" t="s">
        <v>463</v>
      </c>
      <c r="C56" s="5" t="s">
        <v>359</v>
      </c>
      <c r="D56" s="5">
        <v>56.5</v>
      </c>
      <c r="E56" s="5">
        <v>40</v>
      </c>
      <c r="F56" s="5">
        <v>96.5</v>
      </c>
      <c r="G56" s="10">
        <f t="shared" si="5"/>
        <v>24.125</v>
      </c>
      <c r="H56" s="23">
        <v>0</v>
      </c>
      <c r="I56" s="10">
        <f>H56*(91.413/91.513)</f>
        <v>0</v>
      </c>
      <c r="J56" s="10">
        <f t="shared" si="6"/>
        <v>0</v>
      </c>
      <c r="K56" s="8">
        <f t="shared" si="7"/>
        <v>24.125</v>
      </c>
      <c r="L56" s="20">
        <v>54</v>
      </c>
      <c r="M56" s="5"/>
    </row>
  </sheetData>
  <sheetProtection/>
  <mergeCells count="1">
    <mergeCell ref="A1:M1"/>
  </mergeCells>
  <printOptions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0"/>
  <sheetViews>
    <sheetView workbookViewId="0" topLeftCell="A1">
      <selection activeCell="L3" sqref="L3:L20"/>
    </sheetView>
  </sheetViews>
  <sheetFormatPr defaultColWidth="9.00390625" defaultRowHeight="14.25"/>
  <cols>
    <col min="1" max="1" width="13.625" style="0" customWidth="1"/>
    <col min="2" max="2" width="12.125" style="0" customWidth="1"/>
    <col min="3" max="3" width="17.125" style="0" customWidth="1"/>
    <col min="4" max="4" width="8.625" style="0" customWidth="1"/>
    <col min="5" max="5" width="8.75390625" style="0" customWidth="1"/>
    <col min="6" max="6" width="8.00390625" style="0" customWidth="1"/>
    <col min="7" max="7" width="7.375" style="0" customWidth="1"/>
    <col min="8" max="8" width="8.50390625" style="0" customWidth="1"/>
    <col min="9" max="9" width="10.00390625" style="0" customWidth="1"/>
    <col min="10" max="10" width="7.875" style="0" customWidth="1"/>
    <col min="11" max="11" width="11.375" style="0" customWidth="1"/>
    <col min="12" max="12" width="15.25390625" style="0" customWidth="1"/>
    <col min="13" max="13" width="16.875" style="0" customWidth="1"/>
  </cols>
  <sheetData>
    <row r="1" spans="1:12" ht="27" customHeight="1">
      <c r="A1" s="36" t="s">
        <v>281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1.5" customHeight="1">
      <c r="A2" s="1" t="s">
        <v>15</v>
      </c>
      <c r="B2" s="3" t="s">
        <v>23</v>
      </c>
      <c r="C2" s="1" t="s">
        <v>18</v>
      </c>
      <c r="D2" s="3" t="s">
        <v>25</v>
      </c>
      <c r="E2" s="3" t="s">
        <v>26</v>
      </c>
      <c r="F2" s="3" t="s">
        <v>19</v>
      </c>
      <c r="G2" s="3" t="s">
        <v>20</v>
      </c>
      <c r="H2" s="3" t="s">
        <v>24</v>
      </c>
      <c r="I2" s="3" t="s">
        <v>21</v>
      </c>
      <c r="J2" s="3" t="s">
        <v>22</v>
      </c>
      <c r="K2" s="3" t="s">
        <v>17</v>
      </c>
      <c r="L2" s="3" t="s">
        <v>27</v>
      </c>
    </row>
    <row r="3" spans="1:12" s="2" customFormat="1" ht="20.25" customHeight="1">
      <c r="A3" s="5" t="s">
        <v>1</v>
      </c>
      <c r="B3" s="5" t="s">
        <v>28</v>
      </c>
      <c r="C3" s="5" t="s">
        <v>58</v>
      </c>
      <c r="D3" s="5">
        <v>74.5</v>
      </c>
      <c r="E3" s="5">
        <v>76</v>
      </c>
      <c r="F3" s="5">
        <v>150.5</v>
      </c>
      <c r="G3" s="10">
        <f aca="true" t="shared" si="0" ref="G3:G20">F3/4</f>
        <v>37.625</v>
      </c>
      <c r="H3" s="5">
        <v>87.6</v>
      </c>
      <c r="I3" s="10">
        <f aca="true" t="shared" si="1" ref="I3:I20">H3/2</f>
        <v>43.8</v>
      </c>
      <c r="J3" s="8">
        <f aca="true" t="shared" si="2" ref="J3:J20">I3+G3</f>
        <v>81.425</v>
      </c>
      <c r="K3" s="5">
        <v>1</v>
      </c>
      <c r="L3" s="5"/>
    </row>
    <row r="4" spans="1:12" s="2" customFormat="1" ht="20.25" customHeight="1">
      <c r="A4" s="5" t="s">
        <v>30</v>
      </c>
      <c r="B4" s="5" t="s">
        <v>31</v>
      </c>
      <c r="C4" s="5" t="s">
        <v>58</v>
      </c>
      <c r="D4" s="5">
        <v>77</v>
      </c>
      <c r="E4" s="5">
        <v>63.5</v>
      </c>
      <c r="F4" s="5">
        <v>140.5</v>
      </c>
      <c r="G4" s="10">
        <f t="shared" si="0"/>
        <v>35.125</v>
      </c>
      <c r="H4" s="5">
        <v>89.8</v>
      </c>
      <c r="I4" s="10">
        <f t="shared" si="1"/>
        <v>44.9</v>
      </c>
      <c r="J4" s="8">
        <f t="shared" si="2"/>
        <v>80.025</v>
      </c>
      <c r="K4" s="5">
        <v>2</v>
      </c>
      <c r="L4" s="5"/>
    </row>
    <row r="5" spans="1:12" s="2" customFormat="1" ht="20.25" customHeight="1">
      <c r="A5" s="5" t="s">
        <v>16</v>
      </c>
      <c r="B5" s="5" t="s">
        <v>29</v>
      </c>
      <c r="C5" s="5" t="s">
        <v>58</v>
      </c>
      <c r="D5" s="5">
        <v>69</v>
      </c>
      <c r="E5" s="5">
        <v>76</v>
      </c>
      <c r="F5" s="5">
        <v>145</v>
      </c>
      <c r="G5" s="10">
        <f t="shared" si="0"/>
        <v>36.25</v>
      </c>
      <c r="H5" s="5">
        <v>84.9</v>
      </c>
      <c r="I5" s="10">
        <f t="shared" si="1"/>
        <v>42.45</v>
      </c>
      <c r="J5" s="8">
        <f t="shared" si="2"/>
        <v>78.7</v>
      </c>
      <c r="K5" s="5">
        <v>3</v>
      </c>
      <c r="L5" s="5"/>
    </row>
    <row r="6" spans="1:12" s="2" customFormat="1" ht="20.25" customHeight="1">
      <c r="A6" s="5" t="s">
        <v>34</v>
      </c>
      <c r="B6" s="5" t="s">
        <v>35</v>
      </c>
      <c r="C6" s="5" t="s">
        <v>58</v>
      </c>
      <c r="D6" s="5">
        <v>71</v>
      </c>
      <c r="E6" s="5">
        <v>64</v>
      </c>
      <c r="F6" s="5">
        <v>135</v>
      </c>
      <c r="G6" s="10">
        <f t="shared" si="0"/>
        <v>33.75</v>
      </c>
      <c r="H6" s="5">
        <v>86.56</v>
      </c>
      <c r="I6" s="10">
        <f t="shared" si="1"/>
        <v>43.28</v>
      </c>
      <c r="J6" s="8">
        <f t="shared" si="2"/>
        <v>77.03</v>
      </c>
      <c r="K6" s="5">
        <v>4</v>
      </c>
      <c r="L6" s="5"/>
    </row>
    <row r="7" spans="1:12" s="2" customFormat="1" ht="20.25" customHeight="1">
      <c r="A7" s="5" t="s">
        <v>36</v>
      </c>
      <c r="B7" s="5" t="s">
        <v>37</v>
      </c>
      <c r="C7" s="5" t="s">
        <v>58</v>
      </c>
      <c r="D7" s="5">
        <v>70.5</v>
      </c>
      <c r="E7" s="5">
        <v>63.5</v>
      </c>
      <c r="F7" s="5">
        <v>134</v>
      </c>
      <c r="G7" s="10">
        <f t="shared" si="0"/>
        <v>33.5</v>
      </c>
      <c r="H7" s="5">
        <v>86.26</v>
      </c>
      <c r="I7" s="10">
        <f t="shared" si="1"/>
        <v>43.13</v>
      </c>
      <c r="J7" s="8">
        <f t="shared" si="2"/>
        <v>76.63</v>
      </c>
      <c r="K7" s="5">
        <v>5</v>
      </c>
      <c r="L7" s="5"/>
    </row>
    <row r="8" spans="1:12" s="2" customFormat="1" ht="20.25" customHeight="1">
      <c r="A8" s="5" t="s">
        <v>32</v>
      </c>
      <c r="B8" s="5" t="s">
        <v>33</v>
      </c>
      <c r="C8" s="5" t="s">
        <v>58</v>
      </c>
      <c r="D8" s="5">
        <v>68</v>
      </c>
      <c r="E8" s="5">
        <v>68.5</v>
      </c>
      <c r="F8" s="5">
        <v>136.5</v>
      </c>
      <c r="G8" s="10">
        <f t="shared" si="0"/>
        <v>34.125</v>
      </c>
      <c r="H8" s="5">
        <v>84.9</v>
      </c>
      <c r="I8" s="10">
        <f t="shared" si="1"/>
        <v>42.45</v>
      </c>
      <c r="J8" s="8">
        <f t="shared" si="2"/>
        <v>76.575</v>
      </c>
      <c r="K8" s="5">
        <v>6</v>
      </c>
      <c r="L8" s="5"/>
    </row>
    <row r="9" spans="1:12" s="2" customFormat="1" ht="20.25" customHeight="1">
      <c r="A9" s="5" t="s">
        <v>38</v>
      </c>
      <c r="B9" s="5" t="s">
        <v>39</v>
      </c>
      <c r="C9" s="5" t="s">
        <v>58</v>
      </c>
      <c r="D9" s="5">
        <v>71.5</v>
      </c>
      <c r="E9" s="5">
        <v>62.5</v>
      </c>
      <c r="F9" s="5">
        <v>134</v>
      </c>
      <c r="G9" s="10">
        <f t="shared" si="0"/>
        <v>33.5</v>
      </c>
      <c r="H9" s="5">
        <v>85.14</v>
      </c>
      <c r="I9" s="10">
        <f t="shared" si="1"/>
        <v>42.57</v>
      </c>
      <c r="J9" s="8">
        <f t="shared" si="2"/>
        <v>76.07</v>
      </c>
      <c r="K9" s="5">
        <v>7</v>
      </c>
      <c r="L9" s="5"/>
    </row>
    <row r="10" spans="1:12" s="2" customFormat="1" ht="20.25" customHeight="1">
      <c r="A10" s="5" t="s">
        <v>40</v>
      </c>
      <c r="B10" s="5" t="s">
        <v>41</v>
      </c>
      <c r="C10" s="5" t="s">
        <v>58</v>
      </c>
      <c r="D10" s="5">
        <v>73</v>
      </c>
      <c r="E10" s="5">
        <v>58</v>
      </c>
      <c r="F10" s="5">
        <v>131</v>
      </c>
      <c r="G10" s="10">
        <f t="shared" si="0"/>
        <v>32.75</v>
      </c>
      <c r="H10" s="5">
        <v>85.8</v>
      </c>
      <c r="I10" s="10">
        <f t="shared" si="1"/>
        <v>42.9</v>
      </c>
      <c r="J10" s="8">
        <f t="shared" si="2"/>
        <v>75.65</v>
      </c>
      <c r="K10" s="5">
        <v>8</v>
      </c>
      <c r="L10" s="5"/>
    </row>
    <row r="11" spans="1:12" s="2" customFormat="1" ht="20.25" customHeight="1">
      <c r="A11" s="5" t="s">
        <v>42</v>
      </c>
      <c r="B11" s="5" t="s">
        <v>43</v>
      </c>
      <c r="C11" s="5" t="s">
        <v>58</v>
      </c>
      <c r="D11" s="5">
        <v>72.5</v>
      </c>
      <c r="E11" s="5">
        <v>57</v>
      </c>
      <c r="F11" s="5">
        <v>129.5</v>
      </c>
      <c r="G11" s="10">
        <f t="shared" si="0"/>
        <v>32.375</v>
      </c>
      <c r="H11" s="5">
        <v>85.42</v>
      </c>
      <c r="I11" s="10">
        <f t="shared" si="1"/>
        <v>42.71</v>
      </c>
      <c r="J11" s="8">
        <f t="shared" si="2"/>
        <v>75.08500000000001</v>
      </c>
      <c r="K11" s="5">
        <v>9</v>
      </c>
      <c r="L11" s="5"/>
    </row>
    <row r="12" spans="1:12" s="2" customFormat="1" ht="20.25" customHeight="1">
      <c r="A12" s="5" t="s">
        <v>5</v>
      </c>
      <c r="B12" s="5" t="s">
        <v>46</v>
      </c>
      <c r="C12" s="5" t="s">
        <v>58</v>
      </c>
      <c r="D12" s="5">
        <v>58</v>
      </c>
      <c r="E12" s="5">
        <v>70</v>
      </c>
      <c r="F12" s="5">
        <v>128</v>
      </c>
      <c r="G12" s="10">
        <f t="shared" si="0"/>
        <v>32</v>
      </c>
      <c r="H12" s="5">
        <v>85.24</v>
      </c>
      <c r="I12" s="10">
        <f t="shared" si="1"/>
        <v>42.62</v>
      </c>
      <c r="J12" s="8">
        <f t="shared" si="2"/>
        <v>74.62</v>
      </c>
      <c r="K12" s="5">
        <v>10</v>
      </c>
      <c r="L12" s="5"/>
    </row>
    <row r="13" spans="1:12" s="2" customFormat="1" ht="20.25" customHeight="1">
      <c r="A13" s="5" t="s">
        <v>44</v>
      </c>
      <c r="B13" s="5" t="s">
        <v>45</v>
      </c>
      <c r="C13" s="5" t="s">
        <v>58</v>
      </c>
      <c r="D13" s="5">
        <v>61.5</v>
      </c>
      <c r="E13" s="5">
        <v>67.5</v>
      </c>
      <c r="F13" s="5">
        <v>129</v>
      </c>
      <c r="G13" s="10">
        <f t="shared" si="0"/>
        <v>32.25</v>
      </c>
      <c r="H13" s="5">
        <v>82.2</v>
      </c>
      <c r="I13" s="10">
        <f t="shared" si="1"/>
        <v>41.1</v>
      </c>
      <c r="J13" s="8">
        <f t="shared" si="2"/>
        <v>73.35</v>
      </c>
      <c r="K13" s="5">
        <v>11</v>
      </c>
      <c r="L13" s="5"/>
    </row>
    <row r="14" spans="1:12" s="2" customFormat="1" ht="20.25" customHeight="1">
      <c r="A14" s="5" t="s">
        <v>47</v>
      </c>
      <c r="B14" s="5" t="s">
        <v>48</v>
      </c>
      <c r="C14" s="5" t="s">
        <v>58</v>
      </c>
      <c r="D14" s="5">
        <v>65.5</v>
      </c>
      <c r="E14" s="5">
        <v>62.5</v>
      </c>
      <c r="F14" s="5">
        <v>128</v>
      </c>
      <c r="G14" s="10">
        <f t="shared" si="0"/>
        <v>32</v>
      </c>
      <c r="H14" s="5">
        <v>82.6</v>
      </c>
      <c r="I14" s="10">
        <f t="shared" si="1"/>
        <v>41.3</v>
      </c>
      <c r="J14" s="8">
        <f t="shared" si="2"/>
        <v>73.3</v>
      </c>
      <c r="K14" s="5">
        <v>12</v>
      </c>
      <c r="L14" s="5"/>
    </row>
    <row r="15" spans="1:12" s="2" customFormat="1" ht="20.25" customHeight="1">
      <c r="A15" s="5" t="s">
        <v>3</v>
      </c>
      <c r="B15" s="5" t="s">
        <v>55</v>
      </c>
      <c r="C15" s="5" t="s">
        <v>60</v>
      </c>
      <c r="D15" s="5">
        <v>76</v>
      </c>
      <c r="E15" s="5">
        <v>83.5</v>
      </c>
      <c r="F15" s="5">
        <v>159.5</v>
      </c>
      <c r="G15" s="10">
        <f t="shared" si="0"/>
        <v>39.875</v>
      </c>
      <c r="H15" s="5">
        <v>89.84</v>
      </c>
      <c r="I15" s="10">
        <f t="shared" si="1"/>
        <v>44.92</v>
      </c>
      <c r="J15" s="8">
        <f t="shared" si="2"/>
        <v>84.795</v>
      </c>
      <c r="K15" s="5">
        <v>1</v>
      </c>
      <c r="L15" s="5"/>
    </row>
    <row r="16" spans="1:12" s="2" customFormat="1" ht="20.25" customHeight="1">
      <c r="A16" s="5" t="s">
        <v>4</v>
      </c>
      <c r="B16" s="5" t="s">
        <v>56</v>
      </c>
      <c r="C16" s="5" t="s">
        <v>60</v>
      </c>
      <c r="D16" s="5">
        <v>75</v>
      </c>
      <c r="E16" s="5">
        <v>79</v>
      </c>
      <c r="F16" s="5">
        <v>154</v>
      </c>
      <c r="G16" s="10">
        <f t="shared" si="0"/>
        <v>38.5</v>
      </c>
      <c r="H16" s="5">
        <v>87.2</v>
      </c>
      <c r="I16" s="10">
        <f t="shared" si="1"/>
        <v>43.6</v>
      </c>
      <c r="J16" s="8">
        <f t="shared" si="2"/>
        <v>82.1</v>
      </c>
      <c r="K16" s="5">
        <v>2</v>
      </c>
      <c r="L16" s="5"/>
    </row>
    <row r="17" spans="1:12" s="2" customFormat="1" ht="20.25" customHeight="1">
      <c r="A17" s="5" t="s">
        <v>2</v>
      </c>
      <c r="B17" s="5" t="s">
        <v>57</v>
      </c>
      <c r="C17" s="5" t="s">
        <v>60</v>
      </c>
      <c r="D17" s="5">
        <v>63.5</v>
      </c>
      <c r="E17" s="5">
        <v>77.5</v>
      </c>
      <c r="F17" s="5">
        <v>141</v>
      </c>
      <c r="G17" s="10">
        <f t="shared" si="0"/>
        <v>35.25</v>
      </c>
      <c r="H17" s="5">
        <v>83.94</v>
      </c>
      <c r="I17" s="10">
        <f t="shared" si="1"/>
        <v>41.97</v>
      </c>
      <c r="J17" s="8">
        <f t="shared" si="2"/>
        <v>77.22</v>
      </c>
      <c r="K17" s="5">
        <v>3</v>
      </c>
      <c r="L17" s="5"/>
    </row>
    <row r="18" spans="1:12" s="2" customFormat="1" ht="20.25" customHeight="1">
      <c r="A18" s="5" t="s">
        <v>49</v>
      </c>
      <c r="B18" s="5" t="s">
        <v>50</v>
      </c>
      <c r="C18" s="5" t="s">
        <v>59</v>
      </c>
      <c r="D18" s="5">
        <v>63.5</v>
      </c>
      <c r="E18" s="5">
        <v>77.5</v>
      </c>
      <c r="F18" s="5">
        <v>141</v>
      </c>
      <c r="G18" s="10">
        <f t="shared" si="0"/>
        <v>35.25</v>
      </c>
      <c r="H18" s="5">
        <v>85.5</v>
      </c>
      <c r="I18" s="10">
        <f t="shared" si="1"/>
        <v>42.75</v>
      </c>
      <c r="J18" s="8">
        <f t="shared" si="2"/>
        <v>78</v>
      </c>
      <c r="K18" s="5">
        <v>1</v>
      </c>
      <c r="L18" s="5"/>
    </row>
    <row r="19" spans="1:12" s="2" customFormat="1" ht="20.25" customHeight="1">
      <c r="A19" s="5" t="s">
        <v>51</v>
      </c>
      <c r="B19" s="5" t="s">
        <v>52</v>
      </c>
      <c r="C19" s="5" t="s">
        <v>59</v>
      </c>
      <c r="D19" s="5">
        <v>54.5</v>
      </c>
      <c r="E19" s="5">
        <v>69</v>
      </c>
      <c r="F19" s="5">
        <v>123.5</v>
      </c>
      <c r="G19" s="10">
        <f t="shared" si="0"/>
        <v>30.875</v>
      </c>
      <c r="H19" s="5">
        <v>86.26</v>
      </c>
      <c r="I19" s="10">
        <f t="shared" si="1"/>
        <v>43.13</v>
      </c>
      <c r="J19" s="8">
        <f t="shared" si="2"/>
        <v>74.005</v>
      </c>
      <c r="K19" s="5">
        <v>2</v>
      </c>
      <c r="L19" s="5"/>
    </row>
    <row r="20" spans="1:12" s="2" customFormat="1" ht="20.25" customHeight="1">
      <c r="A20" s="4" t="s">
        <v>53</v>
      </c>
      <c r="B20" s="5" t="s">
        <v>54</v>
      </c>
      <c r="C20" s="5" t="s">
        <v>59</v>
      </c>
      <c r="D20" s="5">
        <v>46</v>
      </c>
      <c r="E20" s="5">
        <v>74</v>
      </c>
      <c r="F20" s="5">
        <v>120</v>
      </c>
      <c r="G20" s="10">
        <f t="shared" si="0"/>
        <v>30</v>
      </c>
      <c r="H20" s="5">
        <v>0</v>
      </c>
      <c r="I20" s="10">
        <f t="shared" si="1"/>
        <v>0</v>
      </c>
      <c r="J20" s="8">
        <f t="shared" si="2"/>
        <v>30</v>
      </c>
      <c r="K20" s="5">
        <v>3</v>
      </c>
      <c r="L20" s="5"/>
    </row>
  </sheetData>
  <sheetProtection/>
  <mergeCells count="1">
    <mergeCell ref="A1:L1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0"/>
  <sheetViews>
    <sheetView zoomScale="120" zoomScaleNormal="120" zoomScalePageLayoutView="0" workbookViewId="0" topLeftCell="A1">
      <selection activeCell="L3" sqref="L3:L25"/>
    </sheetView>
  </sheetViews>
  <sheetFormatPr defaultColWidth="9.00390625" defaultRowHeight="14.25"/>
  <cols>
    <col min="1" max="1" width="8.875" style="0" customWidth="1"/>
    <col min="2" max="2" width="11.00390625" style="0" customWidth="1"/>
    <col min="3" max="3" width="20.125" style="0" customWidth="1"/>
    <col min="4" max="4" width="8.75390625" style="0" customWidth="1"/>
    <col min="5" max="5" width="7.75390625" style="0" customWidth="1"/>
    <col min="6" max="6" width="8.25390625" style="0" customWidth="1"/>
    <col min="7" max="7" width="8.625" style="0" customWidth="1"/>
    <col min="8" max="8" width="7.75390625" style="0" customWidth="1"/>
    <col min="9" max="9" width="8.875" style="0" customWidth="1"/>
    <col min="10" max="10" width="7.125" style="18" customWidth="1"/>
    <col min="11" max="11" width="10.75390625" style="0" customWidth="1"/>
    <col min="13" max="13" width="16.875" style="0" customWidth="1"/>
  </cols>
  <sheetData>
    <row r="1" spans="1:12" ht="27" customHeight="1">
      <c r="A1" s="36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4" customHeight="1">
      <c r="A2" s="1" t="s">
        <v>15</v>
      </c>
      <c r="B2" s="3" t="s">
        <v>23</v>
      </c>
      <c r="C2" s="1" t="s">
        <v>18</v>
      </c>
      <c r="D2" s="3" t="s">
        <v>25</v>
      </c>
      <c r="E2" s="3" t="s">
        <v>26</v>
      </c>
      <c r="F2" s="3" t="s">
        <v>19</v>
      </c>
      <c r="G2" s="3" t="s">
        <v>20</v>
      </c>
      <c r="H2" s="3" t="s">
        <v>24</v>
      </c>
      <c r="I2" s="3" t="s">
        <v>21</v>
      </c>
      <c r="J2" s="15" t="s">
        <v>22</v>
      </c>
      <c r="K2" s="3" t="s">
        <v>17</v>
      </c>
      <c r="L2" s="3" t="s">
        <v>27</v>
      </c>
    </row>
    <row r="3" spans="1:12" s="2" customFormat="1" ht="15.75" customHeight="1">
      <c r="A3" s="5" t="s">
        <v>7</v>
      </c>
      <c r="B3" s="5" t="s">
        <v>62</v>
      </c>
      <c r="C3" s="5" t="s">
        <v>109</v>
      </c>
      <c r="D3" s="5">
        <v>60.5</v>
      </c>
      <c r="E3" s="5">
        <v>58.5</v>
      </c>
      <c r="F3" s="5">
        <v>119</v>
      </c>
      <c r="G3" s="10">
        <f aca="true" t="shared" si="0" ref="G3:G19">F3/4</f>
        <v>29.75</v>
      </c>
      <c r="H3" s="5">
        <v>89.1</v>
      </c>
      <c r="I3" s="10">
        <f aca="true" t="shared" si="1" ref="I3:I19">H3/2</f>
        <v>44.55</v>
      </c>
      <c r="J3" s="16">
        <f aca="true" t="shared" si="2" ref="J3:J25">G3+I3</f>
        <v>74.3</v>
      </c>
      <c r="K3" s="5">
        <v>1</v>
      </c>
      <c r="L3" s="5"/>
    </row>
    <row r="4" spans="1:12" s="2" customFormat="1" ht="15.75" customHeight="1">
      <c r="A4" s="5" t="s">
        <v>63</v>
      </c>
      <c r="B4" s="5" t="s">
        <v>64</v>
      </c>
      <c r="C4" s="5" t="s">
        <v>109</v>
      </c>
      <c r="D4" s="5">
        <v>53.5</v>
      </c>
      <c r="E4" s="5">
        <v>48</v>
      </c>
      <c r="F4" s="5">
        <v>101.5</v>
      </c>
      <c r="G4" s="10">
        <f t="shared" si="0"/>
        <v>25.375</v>
      </c>
      <c r="H4" s="5">
        <v>92.5</v>
      </c>
      <c r="I4" s="10">
        <f t="shared" si="1"/>
        <v>46.25</v>
      </c>
      <c r="J4" s="16">
        <f t="shared" si="2"/>
        <v>71.625</v>
      </c>
      <c r="K4" s="5">
        <v>2</v>
      </c>
      <c r="L4" s="5"/>
    </row>
    <row r="5" spans="1:12" s="2" customFormat="1" ht="15.75" customHeight="1">
      <c r="A5" s="5" t="s">
        <v>65</v>
      </c>
      <c r="B5" s="5" t="s">
        <v>66</v>
      </c>
      <c r="C5" s="5" t="s">
        <v>109</v>
      </c>
      <c r="D5" s="5">
        <v>41.5</v>
      </c>
      <c r="E5" s="5">
        <v>53.5</v>
      </c>
      <c r="F5" s="5">
        <v>95</v>
      </c>
      <c r="G5" s="10">
        <f t="shared" si="0"/>
        <v>23.75</v>
      </c>
      <c r="H5" s="5">
        <v>83.88</v>
      </c>
      <c r="I5" s="10">
        <f t="shared" si="1"/>
        <v>41.94</v>
      </c>
      <c r="J5" s="16">
        <f t="shared" si="2"/>
        <v>65.69</v>
      </c>
      <c r="K5" s="5">
        <v>3</v>
      </c>
      <c r="L5" s="5"/>
    </row>
    <row r="6" spans="1:12" s="2" customFormat="1" ht="15.75" customHeight="1">
      <c r="A6" s="5" t="s">
        <v>67</v>
      </c>
      <c r="B6" s="5" t="s">
        <v>68</v>
      </c>
      <c r="C6" s="5" t="s">
        <v>69</v>
      </c>
      <c r="D6" s="5">
        <v>59.5</v>
      </c>
      <c r="E6" s="5">
        <v>59.5</v>
      </c>
      <c r="F6" s="5">
        <v>119</v>
      </c>
      <c r="G6" s="10">
        <f t="shared" si="0"/>
        <v>29.75</v>
      </c>
      <c r="H6" s="5">
        <v>89.82</v>
      </c>
      <c r="I6" s="10">
        <f t="shared" si="1"/>
        <v>44.91</v>
      </c>
      <c r="J6" s="16">
        <f t="shared" si="2"/>
        <v>74.66</v>
      </c>
      <c r="K6" s="5">
        <v>1</v>
      </c>
      <c r="L6" s="5"/>
    </row>
    <row r="7" spans="1:12" s="2" customFormat="1" ht="15.75" customHeight="1">
      <c r="A7" s="5" t="s">
        <v>6</v>
      </c>
      <c r="B7" s="5" t="s">
        <v>70</v>
      </c>
      <c r="C7" s="5" t="s">
        <v>69</v>
      </c>
      <c r="D7" s="5">
        <v>53.5</v>
      </c>
      <c r="E7" s="5">
        <v>64.5</v>
      </c>
      <c r="F7" s="5">
        <v>118</v>
      </c>
      <c r="G7" s="10">
        <f t="shared" si="0"/>
        <v>29.5</v>
      </c>
      <c r="H7" s="5">
        <v>87.68</v>
      </c>
      <c r="I7" s="10">
        <f t="shared" si="1"/>
        <v>43.84</v>
      </c>
      <c r="J7" s="16">
        <f t="shared" si="2"/>
        <v>73.34</v>
      </c>
      <c r="K7" s="5">
        <v>2</v>
      </c>
      <c r="L7" s="5"/>
    </row>
    <row r="8" spans="1:12" s="2" customFormat="1" ht="15.75" customHeight="1">
      <c r="A8" s="5" t="s">
        <v>71</v>
      </c>
      <c r="B8" s="5" t="s">
        <v>72</v>
      </c>
      <c r="C8" s="5" t="s">
        <v>69</v>
      </c>
      <c r="D8" s="5">
        <v>54.5</v>
      </c>
      <c r="E8" s="5">
        <v>53.5</v>
      </c>
      <c r="F8" s="5">
        <v>108</v>
      </c>
      <c r="G8" s="10">
        <f t="shared" si="0"/>
        <v>27</v>
      </c>
      <c r="H8" s="5">
        <v>89.04</v>
      </c>
      <c r="I8" s="10">
        <f t="shared" si="1"/>
        <v>44.52</v>
      </c>
      <c r="J8" s="16">
        <f t="shared" si="2"/>
        <v>71.52000000000001</v>
      </c>
      <c r="K8" s="5">
        <v>3</v>
      </c>
      <c r="L8" s="5"/>
    </row>
    <row r="9" spans="1:12" s="2" customFormat="1" ht="15.75" customHeight="1">
      <c r="A9" s="5" t="s">
        <v>75</v>
      </c>
      <c r="B9" s="5" t="s">
        <v>76</v>
      </c>
      <c r="C9" s="5" t="s">
        <v>74</v>
      </c>
      <c r="D9" s="5">
        <v>68</v>
      </c>
      <c r="E9" s="5">
        <v>54.5</v>
      </c>
      <c r="F9" s="5">
        <v>122.5</v>
      </c>
      <c r="G9" s="10">
        <f t="shared" si="0"/>
        <v>30.625</v>
      </c>
      <c r="H9" s="5">
        <v>91.76</v>
      </c>
      <c r="I9" s="10">
        <f t="shared" si="1"/>
        <v>45.88</v>
      </c>
      <c r="J9" s="16">
        <f t="shared" si="2"/>
        <v>76.505</v>
      </c>
      <c r="K9" s="5">
        <v>1</v>
      </c>
      <c r="L9" s="5"/>
    </row>
    <row r="10" spans="1:12" s="2" customFormat="1" ht="15.75" customHeight="1">
      <c r="A10" s="5" t="s">
        <v>14</v>
      </c>
      <c r="B10" s="5" t="s">
        <v>73</v>
      </c>
      <c r="C10" s="5" t="s">
        <v>74</v>
      </c>
      <c r="D10" s="5">
        <v>54.5</v>
      </c>
      <c r="E10" s="5">
        <v>69.5</v>
      </c>
      <c r="F10" s="5">
        <v>124</v>
      </c>
      <c r="G10" s="10">
        <f t="shared" si="0"/>
        <v>31</v>
      </c>
      <c r="H10" s="5">
        <v>89.42</v>
      </c>
      <c r="I10" s="10">
        <f t="shared" si="1"/>
        <v>44.71</v>
      </c>
      <c r="J10" s="16">
        <f t="shared" si="2"/>
        <v>75.71000000000001</v>
      </c>
      <c r="K10" s="5">
        <v>2</v>
      </c>
      <c r="L10" s="5"/>
    </row>
    <row r="11" spans="1:12" s="2" customFormat="1" ht="15.75" customHeight="1">
      <c r="A11" s="5" t="s">
        <v>77</v>
      </c>
      <c r="B11" s="5" t="s">
        <v>78</v>
      </c>
      <c r="C11" s="5" t="s">
        <v>74</v>
      </c>
      <c r="D11" s="5">
        <v>61</v>
      </c>
      <c r="E11" s="5">
        <v>53.25</v>
      </c>
      <c r="F11" s="5">
        <v>114.25</v>
      </c>
      <c r="G11" s="10">
        <f t="shared" si="0"/>
        <v>28.5625</v>
      </c>
      <c r="H11" s="5">
        <v>91.66</v>
      </c>
      <c r="I11" s="10">
        <f t="shared" si="1"/>
        <v>45.83</v>
      </c>
      <c r="J11" s="16">
        <f t="shared" si="2"/>
        <v>74.3925</v>
      </c>
      <c r="K11" s="5">
        <v>3</v>
      </c>
      <c r="L11" s="5"/>
    </row>
    <row r="12" spans="1:12" s="2" customFormat="1" ht="15.75" customHeight="1">
      <c r="A12" s="5" t="s">
        <v>85</v>
      </c>
      <c r="B12" s="5" t="s">
        <v>86</v>
      </c>
      <c r="C12" s="5" t="s">
        <v>74</v>
      </c>
      <c r="D12" s="5">
        <v>54</v>
      </c>
      <c r="E12" s="5">
        <v>51</v>
      </c>
      <c r="F12" s="5">
        <v>105</v>
      </c>
      <c r="G12" s="10">
        <f t="shared" si="0"/>
        <v>26.25</v>
      </c>
      <c r="H12" s="5">
        <v>89.22</v>
      </c>
      <c r="I12" s="10">
        <f t="shared" si="1"/>
        <v>44.61</v>
      </c>
      <c r="J12" s="16">
        <f t="shared" si="2"/>
        <v>70.86</v>
      </c>
      <c r="K12" s="5">
        <v>4</v>
      </c>
      <c r="L12" s="5"/>
    </row>
    <row r="13" spans="1:12" s="2" customFormat="1" ht="15.75" customHeight="1">
      <c r="A13" s="5" t="s">
        <v>83</v>
      </c>
      <c r="B13" s="5" t="s">
        <v>84</v>
      </c>
      <c r="C13" s="5" t="s">
        <v>74</v>
      </c>
      <c r="D13" s="5">
        <v>54</v>
      </c>
      <c r="E13" s="5">
        <v>51.5</v>
      </c>
      <c r="F13" s="5">
        <v>105.5</v>
      </c>
      <c r="G13" s="10">
        <f t="shared" si="0"/>
        <v>26.375</v>
      </c>
      <c r="H13" s="5">
        <v>87.48</v>
      </c>
      <c r="I13" s="10">
        <f t="shared" si="1"/>
        <v>43.74</v>
      </c>
      <c r="J13" s="16">
        <f t="shared" si="2"/>
        <v>70.11500000000001</v>
      </c>
      <c r="K13" s="5">
        <v>5</v>
      </c>
      <c r="L13" s="5"/>
    </row>
    <row r="14" spans="1:12" s="2" customFormat="1" ht="15.75" customHeight="1">
      <c r="A14" s="5" t="s">
        <v>79</v>
      </c>
      <c r="B14" s="5" t="s">
        <v>80</v>
      </c>
      <c r="C14" s="5" t="s">
        <v>74</v>
      </c>
      <c r="D14" s="5">
        <v>57</v>
      </c>
      <c r="E14" s="5">
        <v>53.25</v>
      </c>
      <c r="F14" s="5">
        <v>110.25</v>
      </c>
      <c r="G14" s="10">
        <f t="shared" si="0"/>
        <v>27.5625</v>
      </c>
      <c r="H14" s="5">
        <v>84.92</v>
      </c>
      <c r="I14" s="10">
        <f t="shared" si="1"/>
        <v>42.46</v>
      </c>
      <c r="J14" s="16">
        <f t="shared" si="2"/>
        <v>70.02250000000001</v>
      </c>
      <c r="K14" s="5">
        <v>6</v>
      </c>
      <c r="L14" s="5"/>
    </row>
    <row r="15" spans="1:12" s="2" customFormat="1" ht="15.75" customHeight="1">
      <c r="A15" s="5" t="s">
        <v>81</v>
      </c>
      <c r="B15" s="5" t="s">
        <v>82</v>
      </c>
      <c r="C15" s="5" t="s">
        <v>74</v>
      </c>
      <c r="D15" s="5">
        <v>59.5</v>
      </c>
      <c r="E15" s="5">
        <v>47.75</v>
      </c>
      <c r="F15" s="5">
        <v>107.25</v>
      </c>
      <c r="G15" s="10">
        <f t="shared" si="0"/>
        <v>26.8125</v>
      </c>
      <c r="H15" s="5">
        <v>84.08</v>
      </c>
      <c r="I15" s="10">
        <f t="shared" si="1"/>
        <v>42.04</v>
      </c>
      <c r="J15" s="16">
        <f t="shared" si="2"/>
        <v>68.85249999999999</v>
      </c>
      <c r="K15" s="5">
        <v>7</v>
      </c>
      <c r="L15" s="5"/>
    </row>
    <row r="16" spans="1:12" s="2" customFormat="1" ht="15.75" customHeight="1">
      <c r="A16" s="5" t="s">
        <v>87</v>
      </c>
      <c r="B16" s="5" t="s">
        <v>88</v>
      </c>
      <c r="C16" s="5" t="s">
        <v>74</v>
      </c>
      <c r="D16" s="5">
        <v>50.5</v>
      </c>
      <c r="E16" s="5">
        <v>52</v>
      </c>
      <c r="F16" s="5">
        <v>102.5</v>
      </c>
      <c r="G16" s="10">
        <f t="shared" si="0"/>
        <v>25.625</v>
      </c>
      <c r="H16" s="5">
        <v>83.88</v>
      </c>
      <c r="I16" s="10">
        <f t="shared" si="1"/>
        <v>41.94</v>
      </c>
      <c r="J16" s="16">
        <f t="shared" si="2"/>
        <v>67.565</v>
      </c>
      <c r="K16" s="5">
        <v>8</v>
      </c>
      <c r="L16" s="5"/>
    </row>
    <row r="17" spans="1:12" s="2" customFormat="1" ht="15.75" customHeight="1">
      <c r="A17" s="5" t="s">
        <v>91</v>
      </c>
      <c r="B17" s="5" t="s">
        <v>92</v>
      </c>
      <c r="C17" s="5" t="s">
        <v>74</v>
      </c>
      <c r="D17" s="5">
        <v>49</v>
      </c>
      <c r="E17" s="5">
        <v>44</v>
      </c>
      <c r="F17" s="5">
        <v>93</v>
      </c>
      <c r="G17" s="10">
        <f t="shared" si="0"/>
        <v>23.25</v>
      </c>
      <c r="H17" s="5">
        <v>82.46</v>
      </c>
      <c r="I17" s="10">
        <f t="shared" si="1"/>
        <v>41.23</v>
      </c>
      <c r="J17" s="16">
        <f t="shared" si="2"/>
        <v>64.47999999999999</v>
      </c>
      <c r="K17" s="5">
        <v>9</v>
      </c>
      <c r="L17" s="5"/>
    </row>
    <row r="18" spans="1:12" s="2" customFormat="1" ht="15.75" customHeight="1">
      <c r="A18" s="5" t="s">
        <v>89</v>
      </c>
      <c r="B18" s="5" t="s">
        <v>90</v>
      </c>
      <c r="C18" s="5" t="s">
        <v>74</v>
      </c>
      <c r="D18" s="5">
        <v>48.5</v>
      </c>
      <c r="E18" s="5">
        <v>50.5</v>
      </c>
      <c r="F18" s="5">
        <v>99</v>
      </c>
      <c r="G18" s="10">
        <f t="shared" si="0"/>
        <v>24.75</v>
      </c>
      <c r="H18" s="5">
        <v>0</v>
      </c>
      <c r="I18" s="10">
        <f t="shared" si="1"/>
        <v>0</v>
      </c>
      <c r="J18" s="16">
        <f t="shared" si="2"/>
        <v>24.75</v>
      </c>
      <c r="K18" s="5">
        <v>10</v>
      </c>
      <c r="L18" s="5"/>
    </row>
    <row r="19" spans="1:12" s="2" customFormat="1" ht="15.75" customHeight="1">
      <c r="A19" s="5" t="s">
        <v>93</v>
      </c>
      <c r="B19" s="5" t="s">
        <v>94</v>
      </c>
      <c r="C19" s="5" t="s">
        <v>74</v>
      </c>
      <c r="D19" s="5">
        <v>43</v>
      </c>
      <c r="E19" s="5">
        <v>47</v>
      </c>
      <c r="F19" s="5">
        <v>90</v>
      </c>
      <c r="G19" s="10">
        <f t="shared" si="0"/>
        <v>22.5</v>
      </c>
      <c r="H19" s="5">
        <v>0</v>
      </c>
      <c r="I19" s="10">
        <f t="shared" si="1"/>
        <v>0</v>
      </c>
      <c r="J19" s="16">
        <f t="shared" si="2"/>
        <v>22.5</v>
      </c>
      <c r="K19" s="5">
        <v>11</v>
      </c>
      <c r="L19" s="5"/>
    </row>
    <row r="20" spans="1:12" s="2" customFormat="1" ht="15.75" customHeight="1">
      <c r="A20" s="5" t="s">
        <v>100</v>
      </c>
      <c r="B20" s="5" t="s">
        <v>101</v>
      </c>
      <c r="C20" s="5" t="s">
        <v>97</v>
      </c>
      <c r="D20" s="5">
        <v>60.5</v>
      </c>
      <c r="E20" s="5">
        <v>0</v>
      </c>
      <c r="F20" s="5">
        <v>60.5</v>
      </c>
      <c r="G20" s="10">
        <f aca="true" t="shared" si="3" ref="G20:G25">F20*0.4</f>
        <v>24.200000000000003</v>
      </c>
      <c r="H20" s="5">
        <v>87.94</v>
      </c>
      <c r="I20" s="10">
        <f aca="true" t="shared" si="4" ref="I20:I25">H20*0.6</f>
        <v>52.763999999999996</v>
      </c>
      <c r="J20" s="16">
        <f t="shared" si="2"/>
        <v>76.964</v>
      </c>
      <c r="K20" s="5">
        <v>1</v>
      </c>
      <c r="L20" s="5"/>
    </row>
    <row r="21" spans="1:12" s="2" customFormat="1" ht="15.75" customHeight="1">
      <c r="A21" s="5" t="s">
        <v>95</v>
      </c>
      <c r="B21" s="5" t="s">
        <v>96</v>
      </c>
      <c r="C21" s="5" t="s">
        <v>97</v>
      </c>
      <c r="D21" s="5">
        <v>65.5</v>
      </c>
      <c r="E21" s="5">
        <v>0</v>
      </c>
      <c r="F21" s="5">
        <v>65.5</v>
      </c>
      <c r="G21" s="10">
        <f t="shared" si="3"/>
        <v>26.200000000000003</v>
      </c>
      <c r="H21" s="5">
        <v>82.62</v>
      </c>
      <c r="I21" s="10">
        <f t="shared" si="4"/>
        <v>49.572</v>
      </c>
      <c r="J21" s="16">
        <f t="shared" si="2"/>
        <v>75.772</v>
      </c>
      <c r="K21" s="5">
        <v>2</v>
      </c>
      <c r="L21" s="5"/>
    </row>
    <row r="22" spans="1:12" s="2" customFormat="1" ht="15.75" customHeight="1">
      <c r="A22" s="5" t="s">
        <v>98</v>
      </c>
      <c r="B22" s="5" t="s">
        <v>99</v>
      </c>
      <c r="C22" s="5" t="s">
        <v>97</v>
      </c>
      <c r="D22" s="5">
        <v>61</v>
      </c>
      <c r="E22" s="5">
        <v>0</v>
      </c>
      <c r="F22" s="5">
        <v>61</v>
      </c>
      <c r="G22" s="10">
        <f t="shared" si="3"/>
        <v>24.400000000000002</v>
      </c>
      <c r="H22" s="5">
        <v>83.68</v>
      </c>
      <c r="I22" s="10">
        <f t="shared" si="4"/>
        <v>50.208000000000006</v>
      </c>
      <c r="J22" s="16">
        <f t="shared" si="2"/>
        <v>74.608</v>
      </c>
      <c r="K22" s="5">
        <v>3</v>
      </c>
      <c r="L22" s="5"/>
    </row>
    <row r="23" spans="1:12" s="2" customFormat="1" ht="15.75" customHeight="1">
      <c r="A23" s="4" t="s">
        <v>106</v>
      </c>
      <c r="B23" s="5" t="s">
        <v>107</v>
      </c>
      <c r="C23" s="5" t="s">
        <v>97</v>
      </c>
      <c r="D23" s="5">
        <v>51</v>
      </c>
      <c r="E23" s="5">
        <v>0</v>
      </c>
      <c r="F23" s="5">
        <v>51</v>
      </c>
      <c r="G23" s="10">
        <f t="shared" si="3"/>
        <v>20.400000000000002</v>
      </c>
      <c r="H23" s="5">
        <v>88.54</v>
      </c>
      <c r="I23" s="10">
        <f t="shared" si="4"/>
        <v>53.124</v>
      </c>
      <c r="J23" s="16">
        <f t="shared" si="2"/>
        <v>73.524</v>
      </c>
      <c r="K23" s="5">
        <v>4</v>
      </c>
      <c r="L23" s="5"/>
    </row>
    <row r="24" spans="1:12" s="2" customFormat="1" ht="15.75" customHeight="1">
      <c r="A24" s="5" t="s">
        <v>102</v>
      </c>
      <c r="B24" s="5" t="s">
        <v>103</v>
      </c>
      <c r="C24" s="5" t="s">
        <v>97</v>
      </c>
      <c r="D24" s="5">
        <v>54</v>
      </c>
      <c r="E24" s="5">
        <v>0</v>
      </c>
      <c r="F24" s="5">
        <v>54</v>
      </c>
      <c r="G24" s="10">
        <f t="shared" si="3"/>
        <v>21.6</v>
      </c>
      <c r="H24" s="5">
        <v>81.2</v>
      </c>
      <c r="I24" s="10">
        <f t="shared" si="4"/>
        <v>48.72</v>
      </c>
      <c r="J24" s="16">
        <f t="shared" si="2"/>
        <v>70.32</v>
      </c>
      <c r="K24" s="5">
        <v>5</v>
      </c>
      <c r="L24" s="5"/>
    </row>
    <row r="25" spans="1:12" s="2" customFormat="1" ht="15.75" customHeight="1">
      <c r="A25" s="5" t="s">
        <v>104</v>
      </c>
      <c r="B25" s="5" t="s">
        <v>105</v>
      </c>
      <c r="C25" s="5" t="s">
        <v>97</v>
      </c>
      <c r="D25" s="5">
        <v>53.5</v>
      </c>
      <c r="E25" s="5">
        <v>0</v>
      </c>
      <c r="F25" s="5">
        <v>53.5</v>
      </c>
      <c r="G25" s="10">
        <f t="shared" si="3"/>
        <v>21.400000000000002</v>
      </c>
      <c r="H25" s="5">
        <v>80.88</v>
      </c>
      <c r="I25" s="10">
        <f t="shared" si="4"/>
        <v>48.528</v>
      </c>
      <c r="J25" s="16">
        <f t="shared" si="2"/>
        <v>69.928</v>
      </c>
      <c r="K25" s="5">
        <v>6</v>
      </c>
      <c r="L25" s="5"/>
    </row>
    <row r="26" s="2" customFormat="1" ht="19.5" customHeight="1">
      <c r="J26" s="17"/>
    </row>
    <row r="27" s="2" customFormat="1" ht="19.5" customHeight="1">
      <c r="J27" s="17"/>
    </row>
    <row r="28" s="2" customFormat="1" ht="19.5" customHeight="1">
      <c r="J28" s="17"/>
    </row>
    <row r="29" s="2" customFormat="1" ht="19.5" customHeight="1">
      <c r="J29" s="17"/>
    </row>
    <row r="30" s="2" customFormat="1" ht="19.5" customHeight="1">
      <c r="J30" s="17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</sheetData>
  <sheetProtection/>
  <mergeCells count="1">
    <mergeCell ref="A1:L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L22"/>
  <sheetViews>
    <sheetView zoomScale="120" zoomScaleNormal="120" zoomScalePageLayoutView="0" workbookViewId="0" topLeftCell="A1">
      <selection activeCell="L3" sqref="L3:L22"/>
    </sheetView>
  </sheetViews>
  <sheetFormatPr defaultColWidth="9.00390625" defaultRowHeight="14.25"/>
  <cols>
    <col min="1" max="1" width="11.875" style="0" customWidth="1"/>
    <col min="2" max="2" width="10.125" style="0" customWidth="1"/>
    <col min="3" max="3" width="15.50390625" style="0" customWidth="1"/>
    <col min="5" max="5" width="8.75390625" style="0" customWidth="1"/>
    <col min="6" max="6" width="7.625" style="0" customWidth="1"/>
    <col min="7" max="7" width="7.50390625" style="0" customWidth="1"/>
    <col min="8" max="8" width="9.125" style="0" customWidth="1"/>
    <col min="9" max="10" width="8.125" style="0" customWidth="1"/>
    <col min="11" max="11" width="13.375" style="0" customWidth="1"/>
    <col min="12" max="12" width="11.375" style="0" customWidth="1"/>
    <col min="13" max="13" width="16.875" style="0" customWidth="1"/>
  </cols>
  <sheetData>
    <row r="1" spans="1:12" ht="27" customHeight="1">
      <c r="A1" s="36" t="s">
        <v>108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2.25" customHeight="1">
      <c r="A2" s="1" t="s">
        <v>15</v>
      </c>
      <c r="B2" s="3" t="s">
        <v>23</v>
      </c>
      <c r="C2" s="1" t="s">
        <v>18</v>
      </c>
      <c r="D2" s="3" t="s">
        <v>25</v>
      </c>
      <c r="E2" s="3" t="s">
        <v>26</v>
      </c>
      <c r="F2" s="3" t="s">
        <v>19</v>
      </c>
      <c r="G2" s="3" t="s">
        <v>20</v>
      </c>
      <c r="H2" s="3" t="s">
        <v>24</v>
      </c>
      <c r="I2" s="3" t="s">
        <v>21</v>
      </c>
      <c r="J2" s="3" t="s">
        <v>22</v>
      </c>
      <c r="K2" s="3" t="s">
        <v>17</v>
      </c>
      <c r="L2" s="3" t="s">
        <v>27</v>
      </c>
    </row>
    <row r="3" spans="1:12" s="2" customFormat="1" ht="18" customHeight="1">
      <c r="A3" s="5" t="s">
        <v>110</v>
      </c>
      <c r="B3" s="5" t="s">
        <v>111</v>
      </c>
      <c r="C3" s="11" t="s">
        <v>280</v>
      </c>
      <c r="D3" s="5">
        <v>69.5</v>
      </c>
      <c r="E3" s="5">
        <v>73.5</v>
      </c>
      <c r="F3" s="5">
        <v>143</v>
      </c>
      <c r="G3" s="10">
        <f aca="true" t="shared" si="0" ref="G3:G22">F3/4</f>
        <v>35.75</v>
      </c>
      <c r="H3" s="5">
        <v>85.74</v>
      </c>
      <c r="I3" s="10">
        <f aca="true" t="shared" si="1" ref="I3:I22">H3/2</f>
        <v>42.87</v>
      </c>
      <c r="J3" s="8">
        <f aca="true" t="shared" si="2" ref="J3:J22">I3+G3</f>
        <v>78.62</v>
      </c>
      <c r="K3" s="5">
        <v>1</v>
      </c>
      <c r="L3" s="5"/>
    </row>
    <row r="4" spans="1:12" s="2" customFormat="1" ht="18" customHeight="1">
      <c r="A4" s="5" t="s">
        <v>112</v>
      </c>
      <c r="B4" s="5" t="s">
        <v>113</v>
      </c>
      <c r="C4" s="11" t="s">
        <v>280</v>
      </c>
      <c r="D4" s="5">
        <v>60.5</v>
      </c>
      <c r="E4" s="5">
        <v>65.5</v>
      </c>
      <c r="F4" s="5">
        <v>126</v>
      </c>
      <c r="G4" s="10">
        <f t="shared" si="0"/>
        <v>31.5</v>
      </c>
      <c r="H4" s="5">
        <v>86.72</v>
      </c>
      <c r="I4" s="10">
        <f t="shared" si="1"/>
        <v>43.36</v>
      </c>
      <c r="J4" s="8">
        <f t="shared" si="2"/>
        <v>74.86</v>
      </c>
      <c r="K4" s="5">
        <v>2</v>
      </c>
      <c r="L4" s="5"/>
    </row>
    <row r="5" spans="1:12" s="2" customFormat="1" ht="18" customHeight="1">
      <c r="A5" s="5" t="s">
        <v>114</v>
      </c>
      <c r="B5" s="5" t="s">
        <v>115</v>
      </c>
      <c r="C5" s="11" t="s">
        <v>280</v>
      </c>
      <c r="D5" s="5">
        <v>64.5</v>
      </c>
      <c r="E5" s="5">
        <v>60.5</v>
      </c>
      <c r="F5" s="5">
        <v>125</v>
      </c>
      <c r="G5" s="10">
        <f t="shared" si="0"/>
        <v>31.25</v>
      </c>
      <c r="H5" s="5">
        <v>86.52</v>
      </c>
      <c r="I5" s="10">
        <f t="shared" si="1"/>
        <v>43.26</v>
      </c>
      <c r="J5" s="8">
        <f t="shared" si="2"/>
        <v>74.50999999999999</v>
      </c>
      <c r="K5" s="5">
        <v>3</v>
      </c>
      <c r="L5" s="5"/>
    </row>
    <row r="6" spans="1:12" s="2" customFormat="1" ht="18" customHeight="1">
      <c r="A6" s="5" t="s">
        <v>116</v>
      </c>
      <c r="B6" s="5" t="s">
        <v>117</v>
      </c>
      <c r="C6" s="5" t="s">
        <v>148</v>
      </c>
      <c r="D6" s="5">
        <v>49</v>
      </c>
      <c r="E6" s="5">
        <v>66</v>
      </c>
      <c r="F6" s="5">
        <v>115</v>
      </c>
      <c r="G6" s="10">
        <f t="shared" si="0"/>
        <v>28.75</v>
      </c>
      <c r="H6" s="5">
        <v>85.82</v>
      </c>
      <c r="I6" s="10">
        <f t="shared" si="1"/>
        <v>42.91</v>
      </c>
      <c r="J6" s="8">
        <f t="shared" si="2"/>
        <v>71.66</v>
      </c>
      <c r="K6" s="5">
        <v>1</v>
      </c>
      <c r="L6" s="5"/>
    </row>
    <row r="7" spans="1:12" s="2" customFormat="1" ht="18" customHeight="1">
      <c r="A7" s="5" t="s">
        <v>118</v>
      </c>
      <c r="B7" s="5" t="s">
        <v>119</v>
      </c>
      <c r="C7" s="5" t="s">
        <v>148</v>
      </c>
      <c r="D7" s="5">
        <v>49.5</v>
      </c>
      <c r="E7" s="5">
        <v>63</v>
      </c>
      <c r="F7" s="5">
        <v>112.5</v>
      </c>
      <c r="G7" s="10">
        <f t="shared" si="0"/>
        <v>28.125</v>
      </c>
      <c r="H7" s="5">
        <v>80.86</v>
      </c>
      <c r="I7" s="10">
        <f t="shared" si="1"/>
        <v>40.43</v>
      </c>
      <c r="J7" s="8">
        <f t="shared" si="2"/>
        <v>68.555</v>
      </c>
      <c r="K7" s="5">
        <v>2</v>
      </c>
      <c r="L7" s="5"/>
    </row>
    <row r="8" spans="1:12" s="2" customFormat="1" ht="18" customHeight="1">
      <c r="A8" s="5" t="s">
        <v>120</v>
      </c>
      <c r="B8" s="5" t="s">
        <v>121</v>
      </c>
      <c r="C8" s="5" t="s">
        <v>148</v>
      </c>
      <c r="D8" s="5">
        <v>58.5</v>
      </c>
      <c r="E8" s="5">
        <v>46.5</v>
      </c>
      <c r="F8" s="5">
        <v>105</v>
      </c>
      <c r="G8" s="10">
        <f t="shared" si="0"/>
        <v>26.25</v>
      </c>
      <c r="H8" s="5">
        <v>80.96</v>
      </c>
      <c r="I8" s="10">
        <f t="shared" si="1"/>
        <v>40.48</v>
      </c>
      <c r="J8" s="8">
        <f t="shared" si="2"/>
        <v>66.72999999999999</v>
      </c>
      <c r="K8" s="5">
        <v>3</v>
      </c>
      <c r="L8" s="5"/>
    </row>
    <row r="9" spans="1:12" s="2" customFormat="1" ht="18" customHeight="1">
      <c r="A9" s="5" t="s">
        <v>122</v>
      </c>
      <c r="B9" s="5" t="s">
        <v>123</v>
      </c>
      <c r="C9" s="5" t="s">
        <v>148</v>
      </c>
      <c r="D9" s="5">
        <v>47.5</v>
      </c>
      <c r="E9" s="5">
        <v>57.5</v>
      </c>
      <c r="F9" s="5">
        <v>105</v>
      </c>
      <c r="G9" s="10">
        <f t="shared" si="0"/>
        <v>26.25</v>
      </c>
      <c r="H9" s="5">
        <v>76.5</v>
      </c>
      <c r="I9" s="10">
        <f t="shared" si="1"/>
        <v>38.25</v>
      </c>
      <c r="J9" s="8">
        <f t="shared" si="2"/>
        <v>64.5</v>
      </c>
      <c r="K9" s="5">
        <v>4</v>
      </c>
      <c r="L9" s="5"/>
    </row>
    <row r="10" spans="1:12" s="2" customFormat="1" ht="18" customHeight="1">
      <c r="A10" s="5" t="s">
        <v>126</v>
      </c>
      <c r="B10" s="5" t="s">
        <v>127</v>
      </c>
      <c r="C10" s="5" t="s">
        <v>149</v>
      </c>
      <c r="D10" s="5">
        <v>73.5</v>
      </c>
      <c r="E10" s="5">
        <v>51.5</v>
      </c>
      <c r="F10" s="5">
        <v>125</v>
      </c>
      <c r="G10" s="10">
        <f t="shared" si="0"/>
        <v>31.25</v>
      </c>
      <c r="H10" s="5">
        <v>89.06</v>
      </c>
      <c r="I10" s="10">
        <f t="shared" si="1"/>
        <v>44.53</v>
      </c>
      <c r="J10" s="8">
        <f t="shared" si="2"/>
        <v>75.78</v>
      </c>
      <c r="K10" s="5">
        <v>1</v>
      </c>
      <c r="L10" s="5"/>
    </row>
    <row r="11" spans="1:12" s="2" customFormat="1" ht="18" customHeight="1">
      <c r="A11" s="5" t="s">
        <v>124</v>
      </c>
      <c r="B11" s="5" t="s">
        <v>125</v>
      </c>
      <c r="C11" s="5" t="s">
        <v>149</v>
      </c>
      <c r="D11" s="5">
        <v>62</v>
      </c>
      <c r="E11" s="5">
        <v>66</v>
      </c>
      <c r="F11" s="5">
        <v>128</v>
      </c>
      <c r="G11" s="10">
        <f t="shared" si="0"/>
        <v>32</v>
      </c>
      <c r="H11" s="5">
        <v>84.78</v>
      </c>
      <c r="I11" s="10">
        <f t="shared" si="1"/>
        <v>42.39</v>
      </c>
      <c r="J11" s="8">
        <f t="shared" si="2"/>
        <v>74.39</v>
      </c>
      <c r="K11" s="5">
        <v>2</v>
      </c>
      <c r="L11" s="5"/>
    </row>
    <row r="12" spans="1:12" s="2" customFormat="1" ht="18" customHeight="1">
      <c r="A12" s="5" t="s">
        <v>0</v>
      </c>
      <c r="B12" s="5" t="s">
        <v>128</v>
      </c>
      <c r="C12" s="5" t="s">
        <v>149</v>
      </c>
      <c r="D12" s="5">
        <v>48.5</v>
      </c>
      <c r="E12" s="5">
        <v>53</v>
      </c>
      <c r="F12" s="5">
        <v>101.5</v>
      </c>
      <c r="G12" s="10">
        <f t="shared" si="0"/>
        <v>25.375</v>
      </c>
      <c r="H12" s="5">
        <v>78.36</v>
      </c>
      <c r="I12" s="10">
        <f t="shared" si="1"/>
        <v>39.18</v>
      </c>
      <c r="J12" s="8">
        <f t="shared" si="2"/>
        <v>64.555</v>
      </c>
      <c r="K12" s="5">
        <v>3</v>
      </c>
      <c r="L12" s="5"/>
    </row>
    <row r="13" spans="1:12" s="2" customFormat="1" ht="18" customHeight="1">
      <c r="A13" s="5" t="s">
        <v>129</v>
      </c>
      <c r="B13" s="5" t="s">
        <v>130</v>
      </c>
      <c r="C13" s="5" t="s">
        <v>150</v>
      </c>
      <c r="D13" s="5">
        <v>76</v>
      </c>
      <c r="E13" s="5">
        <v>77.5</v>
      </c>
      <c r="F13" s="5">
        <v>153.5</v>
      </c>
      <c r="G13" s="10">
        <f t="shared" si="0"/>
        <v>38.375</v>
      </c>
      <c r="H13" s="5">
        <v>83.48</v>
      </c>
      <c r="I13" s="10">
        <f t="shared" si="1"/>
        <v>41.74</v>
      </c>
      <c r="J13" s="8">
        <f t="shared" si="2"/>
        <v>80.11500000000001</v>
      </c>
      <c r="K13" s="5">
        <v>1</v>
      </c>
      <c r="L13" s="5"/>
    </row>
    <row r="14" spans="1:12" s="2" customFormat="1" ht="18" customHeight="1">
      <c r="A14" s="5" t="s">
        <v>131</v>
      </c>
      <c r="B14" s="5" t="s">
        <v>132</v>
      </c>
      <c r="C14" s="5" t="s">
        <v>150</v>
      </c>
      <c r="D14" s="5">
        <v>61.5</v>
      </c>
      <c r="E14" s="5">
        <v>64</v>
      </c>
      <c r="F14" s="5">
        <v>125.5</v>
      </c>
      <c r="G14" s="10">
        <f t="shared" si="0"/>
        <v>31.375</v>
      </c>
      <c r="H14" s="5">
        <v>88.72</v>
      </c>
      <c r="I14" s="10">
        <f t="shared" si="1"/>
        <v>44.36</v>
      </c>
      <c r="J14" s="8">
        <f t="shared" si="2"/>
        <v>75.735</v>
      </c>
      <c r="K14" s="5">
        <v>2</v>
      </c>
      <c r="L14" s="5"/>
    </row>
    <row r="15" spans="1:12" s="2" customFormat="1" ht="18" customHeight="1">
      <c r="A15" s="5" t="s">
        <v>133</v>
      </c>
      <c r="B15" s="5" t="s">
        <v>134</v>
      </c>
      <c r="C15" s="5" t="s">
        <v>150</v>
      </c>
      <c r="D15" s="5">
        <v>52</v>
      </c>
      <c r="E15" s="5">
        <v>68</v>
      </c>
      <c r="F15" s="5">
        <v>120</v>
      </c>
      <c r="G15" s="10">
        <f t="shared" si="0"/>
        <v>30</v>
      </c>
      <c r="H15" s="5">
        <v>83.62</v>
      </c>
      <c r="I15" s="10">
        <f t="shared" si="1"/>
        <v>41.81</v>
      </c>
      <c r="J15" s="8">
        <f t="shared" si="2"/>
        <v>71.81</v>
      </c>
      <c r="K15" s="5">
        <v>3</v>
      </c>
      <c r="L15" s="5"/>
    </row>
    <row r="16" spans="1:12" s="2" customFormat="1" ht="18" customHeight="1">
      <c r="A16" s="5" t="s">
        <v>135</v>
      </c>
      <c r="B16" s="5" t="s">
        <v>136</v>
      </c>
      <c r="C16" s="5" t="s">
        <v>150</v>
      </c>
      <c r="D16" s="5">
        <v>66</v>
      </c>
      <c r="E16" s="5">
        <v>53</v>
      </c>
      <c r="F16" s="5">
        <v>119</v>
      </c>
      <c r="G16" s="10">
        <f t="shared" si="0"/>
        <v>29.75</v>
      </c>
      <c r="H16" s="5">
        <v>80.54</v>
      </c>
      <c r="I16" s="10">
        <f t="shared" si="1"/>
        <v>40.27</v>
      </c>
      <c r="J16" s="8">
        <f t="shared" si="2"/>
        <v>70.02000000000001</v>
      </c>
      <c r="K16" s="5">
        <v>4</v>
      </c>
      <c r="L16" s="5"/>
    </row>
    <row r="17" spans="1:12" s="2" customFormat="1" ht="18" customHeight="1">
      <c r="A17" s="5" t="s">
        <v>137</v>
      </c>
      <c r="B17" s="5" t="s">
        <v>138</v>
      </c>
      <c r="C17" s="5" t="s">
        <v>150</v>
      </c>
      <c r="D17" s="5">
        <v>58</v>
      </c>
      <c r="E17" s="5">
        <v>59.5</v>
      </c>
      <c r="F17" s="5">
        <v>117.5</v>
      </c>
      <c r="G17" s="10">
        <f t="shared" si="0"/>
        <v>29.375</v>
      </c>
      <c r="H17" s="5">
        <v>76.94</v>
      </c>
      <c r="I17" s="10">
        <f t="shared" si="1"/>
        <v>38.47</v>
      </c>
      <c r="J17" s="8">
        <f t="shared" si="2"/>
        <v>67.845</v>
      </c>
      <c r="K17" s="5">
        <v>5</v>
      </c>
      <c r="L17" s="5"/>
    </row>
    <row r="18" spans="1:12" s="2" customFormat="1" ht="18" customHeight="1">
      <c r="A18" s="5" t="s">
        <v>140</v>
      </c>
      <c r="B18" s="5" t="s">
        <v>141</v>
      </c>
      <c r="C18" s="5" t="s">
        <v>150</v>
      </c>
      <c r="D18" s="5">
        <v>47</v>
      </c>
      <c r="E18" s="5">
        <v>58</v>
      </c>
      <c r="F18" s="5">
        <v>105</v>
      </c>
      <c r="G18" s="10">
        <f t="shared" si="0"/>
        <v>26.25</v>
      </c>
      <c r="H18" s="5">
        <v>81.58</v>
      </c>
      <c r="I18" s="10">
        <f t="shared" si="1"/>
        <v>40.79</v>
      </c>
      <c r="J18" s="8">
        <f t="shared" si="2"/>
        <v>67.03999999999999</v>
      </c>
      <c r="K18" s="5">
        <v>6</v>
      </c>
      <c r="L18" s="5"/>
    </row>
    <row r="19" spans="1:12" s="2" customFormat="1" ht="18" customHeight="1">
      <c r="A19" s="5" t="s">
        <v>8</v>
      </c>
      <c r="B19" s="5" t="s">
        <v>139</v>
      </c>
      <c r="C19" s="5" t="s">
        <v>150</v>
      </c>
      <c r="D19" s="5">
        <v>52.5</v>
      </c>
      <c r="E19" s="5">
        <v>56.5</v>
      </c>
      <c r="F19" s="5">
        <v>109</v>
      </c>
      <c r="G19" s="10">
        <f t="shared" si="0"/>
        <v>27.25</v>
      </c>
      <c r="H19" s="5">
        <v>74.8</v>
      </c>
      <c r="I19" s="10">
        <f t="shared" si="1"/>
        <v>37.4</v>
      </c>
      <c r="J19" s="8">
        <f t="shared" si="2"/>
        <v>64.65</v>
      </c>
      <c r="K19" s="5">
        <v>7</v>
      </c>
      <c r="L19" s="5"/>
    </row>
    <row r="20" spans="1:12" s="2" customFormat="1" ht="18" customHeight="1">
      <c r="A20" s="5" t="s">
        <v>144</v>
      </c>
      <c r="B20" s="5" t="s">
        <v>145</v>
      </c>
      <c r="C20" s="5" t="s">
        <v>150</v>
      </c>
      <c r="D20" s="5">
        <v>51.5</v>
      </c>
      <c r="E20" s="5">
        <v>42.5</v>
      </c>
      <c r="F20" s="5">
        <v>94</v>
      </c>
      <c r="G20" s="10">
        <f t="shared" si="0"/>
        <v>23.5</v>
      </c>
      <c r="H20" s="5">
        <v>77.3</v>
      </c>
      <c r="I20" s="10">
        <f t="shared" si="1"/>
        <v>38.65</v>
      </c>
      <c r="J20" s="8">
        <f t="shared" si="2"/>
        <v>62.15</v>
      </c>
      <c r="K20" s="5">
        <v>8</v>
      </c>
      <c r="L20" s="5"/>
    </row>
    <row r="21" spans="1:12" s="2" customFormat="1" ht="18" customHeight="1">
      <c r="A21" s="5" t="s">
        <v>142</v>
      </c>
      <c r="B21" s="5" t="s">
        <v>143</v>
      </c>
      <c r="C21" s="5" t="s">
        <v>150</v>
      </c>
      <c r="D21" s="5">
        <v>37.5</v>
      </c>
      <c r="E21" s="5">
        <v>58.5</v>
      </c>
      <c r="F21" s="5">
        <v>96</v>
      </c>
      <c r="G21" s="10">
        <f t="shared" si="0"/>
        <v>24</v>
      </c>
      <c r="H21" s="5">
        <v>74.88</v>
      </c>
      <c r="I21" s="10">
        <f t="shared" si="1"/>
        <v>37.44</v>
      </c>
      <c r="J21" s="8">
        <f t="shared" si="2"/>
        <v>61.44</v>
      </c>
      <c r="K21" s="5">
        <v>9</v>
      </c>
      <c r="L21" s="5"/>
    </row>
    <row r="22" spans="1:12" s="2" customFormat="1" ht="18" customHeight="1">
      <c r="A22" s="5" t="s">
        <v>146</v>
      </c>
      <c r="B22" s="5" t="s">
        <v>147</v>
      </c>
      <c r="C22" s="5" t="s">
        <v>150</v>
      </c>
      <c r="D22" s="5">
        <v>43.5</v>
      </c>
      <c r="E22" s="5">
        <v>49</v>
      </c>
      <c r="F22" s="5">
        <v>92.5</v>
      </c>
      <c r="G22" s="10">
        <f t="shared" si="0"/>
        <v>23.125</v>
      </c>
      <c r="H22" s="5">
        <v>74.06</v>
      </c>
      <c r="I22" s="10">
        <f t="shared" si="1"/>
        <v>37.03</v>
      </c>
      <c r="J22" s="8">
        <f t="shared" si="2"/>
        <v>60.155</v>
      </c>
      <c r="K22" s="5">
        <v>10</v>
      </c>
      <c r="L22" s="5"/>
    </row>
    <row r="23" s="2" customFormat="1" ht="19.5" customHeight="1"/>
    <row r="24" s="2" customFormat="1" ht="19.5" customHeight="1"/>
    <row r="25" s="2" customFormat="1" ht="19.5" customHeight="1"/>
    <row r="26" s="2" customFormat="1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">
    <mergeCell ref="A1:L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20"/>
  <sheetViews>
    <sheetView zoomScale="120" zoomScaleNormal="120" zoomScalePageLayoutView="0" workbookViewId="0" topLeftCell="A1">
      <selection activeCell="L3" sqref="L3:L19"/>
    </sheetView>
  </sheetViews>
  <sheetFormatPr defaultColWidth="9.00390625" defaultRowHeight="14.25"/>
  <cols>
    <col min="1" max="1" width="11.125" style="0" customWidth="1"/>
    <col min="2" max="2" width="10.375" style="0" customWidth="1"/>
    <col min="3" max="3" width="16.625" style="0" customWidth="1"/>
    <col min="4" max="4" width="7.375" style="0" customWidth="1"/>
    <col min="5" max="5" width="9.25390625" style="0" customWidth="1"/>
    <col min="6" max="6" width="8.25390625" style="0" customWidth="1"/>
    <col min="7" max="7" width="7.125" style="14" customWidth="1"/>
    <col min="8" max="8" width="8.75390625" style="0" customWidth="1"/>
    <col min="9" max="9" width="6.875" style="0" customWidth="1"/>
    <col min="10" max="10" width="8.00390625" style="0" customWidth="1"/>
    <col min="11" max="11" width="13.375" style="0" customWidth="1"/>
    <col min="13" max="13" width="16.875" style="0" customWidth="1"/>
  </cols>
  <sheetData>
    <row r="1" spans="1:12" ht="27" customHeight="1">
      <c r="A1" s="36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9.25" customHeight="1">
      <c r="A2" s="1" t="s">
        <v>15</v>
      </c>
      <c r="B2" s="3" t="s">
        <v>23</v>
      </c>
      <c r="C2" s="1" t="s">
        <v>18</v>
      </c>
      <c r="D2" s="3" t="s">
        <v>25</v>
      </c>
      <c r="E2" s="3" t="s">
        <v>26</v>
      </c>
      <c r="F2" s="3" t="s">
        <v>19</v>
      </c>
      <c r="G2" s="12" t="s">
        <v>20</v>
      </c>
      <c r="H2" s="3" t="s">
        <v>24</v>
      </c>
      <c r="I2" s="3" t="s">
        <v>21</v>
      </c>
      <c r="J2" s="3" t="s">
        <v>22</v>
      </c>
      <c r="K2" s="3" t="s">
        <v>17</v>
      </c>
      <c r="L2" s="3" t="s">
        <v>27</v>
      </c>
    </row>
    <row r="3" spans="1:12" s="2" customFormat="1" ht="22.5" customHeight="1">
      <c r="A3" s="5" t="s">
        <v>154</v>
      </c>
      <c r="B3" s="5" t="s">
        <v>155</v>
      </c>
      <c r="C3" s="5" t="s">
        <v>153</v>
      </c>
      <c r="D3" s="5">
        <v>53</v>
      </c>
      <c r="E3" s="5">
        <v>48.5</v>
      </c>
      <c r="F3" s="5">
        <v>101.5</v>
      </c>
      <c r="G3" s="10">
        <f aca="true" t="shared" si="0" ref="G3:G19">F3/4</f>
        <v>25.375</v>
      </c>
      <c r="H3" s="5">
        <v>82.16</v>
      </c>
      <c r="I3" s="10">
        <f aca="true" t="shared" si="1" ref="I3:I19">H3/2</f>
        <v>41.08</v>
      </c>
      <c r="J3" s="8">
        <f aca="true" t="shared" si="2" ref="J3:J19">I3+G3</f>
        <v>66.455</v>
      </c>
      <c r="K3" s="5">
        <v>1</v>
      </c>
      <c r="L3" s="5"/>
    </row>
    <row r="4" spans="1:12" s="2" customFormat="1" ht="22.5" customHeight="1">
      <c r="A4" s="5" t="s">
        <v>9</v>
      </c>
      <c r="B4" s="5" t="s">
        <v>152</v>
      </c>
      <c r="C4" s="5" t="s">
        <v>153</v>
      </c>
      <c r="D4" s="5">
        <v>56</v>
      </c>
      <c r="E4" s="5">
        <v>46</v>
      </c>
      <c r="F4" s="5">
        <v>102</v>
      </c>
      <c r="G4" s="10">
        <f t="shared" si="0"/>
        <v>25.5</v>
      </c>
      <c r="H4" s="5">
        <v>78.27</v>
      </c>
      <c r="I4" s="10">
        <f t="shared" si="1"/>
        <v>39.135</v>
      </c>
      <c r="J4" s="8">
        <f t="shared" si="2"/>
        <v>64.63499999999999</v>
      </c>
      <c r="K4" s="5">
        <v>2</v>
      </c>
      <c r="L4" s="5"/>
    </row>
    <row r="5" spans="1:12" s="2" customFormat="1" ht="22.5" customHeight="1">
      <c r="A5" s="5" t="s">
        <v>156</v>
      </c>
      <c r="B5" s="5" t="s">
        <v>157</v>
      </c>
      <c r="C5" s="5" t="s">
        <v>153</v>
      </c>
      <c r="D5" s="5">
        <v>44.5</v>
      </c>
      <c r="E5" s="5">
        <v>43</v>
      </c>
      <c r="F5" s="5">
        <v>87.5</v>
      </c>
      <c r="G5" s="10">
        <f t="shared" si="0"/>
        <v>21.875</v>
      </c>
      <c r="H5" s="5">
        <v>55.22</v>
      </c>
      <c r="I5" s="10">
        <f t="shared" si="1"/>
        <v>27.61</v>
      </c>
      <c r="J5" s="8">
        <f t="shared" si="2"/>
        <v>49.485</v>
      </c>
      <c r="K5" s="5">
        <v>3</v>
      </c>
      <c r="L5" s="5"/>
    </row>
    <row r="6" spans="1:12" s="2" customFormat="1" ht="22.5" customHeight="1">
      <c r="A6" s="5" t="s">
        <v>158</v>
      </c>
      <c r="B6" s="5" t="s">
        <v>159</v>
      </c>
      <c r="C6" s="5" t="s">
        <v>160</v>
      </c>
      <c r="D6" s="5">
        <v>67.5</v>
      </c>
      <c r="E6" s="5">
        <v>50.5</v>
      </c>
      <c r="F6" s="5">
        <v>118</v>
      </c>
      <c r="G6" s="10">
        <f t="shared" si="0"/>
        <v>29.5</v>
      </c>
      <c r="H6" s="5">
        <v>82.4</v>
      </c>
      <c r="I6" s="10">
        <f t="shared" si="1"/>
        <v>41.2</v>
      </c>
      <c r="J6" s="8">
        <f t="shared" si="2"/>
        <v>70.7</v>
      </c>
      <c r="K6" s="5">
        <v>1</v>
      </c>
      <c r="L6" s="5"/>
    </row>
    <row r="7" spans="1:12" s="2" customFormat="1" ht="22.5" customHeight="1">
      <c r="A7" s="5" t="s">
        <v>161</v>
      </c>
      <c r="B7" s="5" t="s">
        <v>162</v>
      </c>
      <c r="C7" s="5" t="s">
        <v>160</v>
      </c>
      <c r="D7" s="5">
        <v>59.5</v>
      </c>
      <c r="E7" s="5">
        <v>56.5</v>
      </c>
      <c r="F7" s="5">
        <v>116</v>
      </c>
      <c r="G7" s="10">
        <f t="shared" si="0"/>
        <v>29</v>
      </c>
      <c r="H7" s="5">
        <v>73.38</v>
      </c>
      <c r="I7" s="10">
        <f t="shared" si="1"/>
        <v>36.69</v>
      </c>
      <c r="J7" s="8">
        <f t="shared" si="2"/>
        <v>65.69</v>
      </c>
      <c r="K7" s="5">
        <v>2</v>
      </c>
      <c r="L7" s="5"/>
    </row>
    <row r="8" spans="1:12" s="2" customFormat="1" ht="22.5" customHeight="1">
      <c r="A8" s="5" t="s">
        <v>163</v>
      </c>
      <c r="B8" s="5" t="s">
        <v>164</v>
      </c>
      <c r="C8" s="5" t="s">
        <v>160</v>
      </c>
      <c r="D8" s="5">
        <v>46.5</v>
      </c>
      <c r="E8" s="5">
        <v>42.5</v>
      </c>
      <c r="F8" s="5">
        <v>89</v>
      </c>
      <c r="G8" s="10">
        <f t="shared" si="0"/>
        <v>22.25</v>
      </c>
      <c r="H8" s="5">
        <v>47.4</v>
      </c>
      <c r="I8" s="10">
        <f t="shared" si="1"/>
        <v>23.7</v>
      </c>
      <c r="J8" s="8">
        <f t="shared" si="2"/>
        <v>45.95</v>
      </c>
      <c r="K8" s="5">
        <v>3</v>
      </c>
      <c r="L8" s="5"/>
    </row>
    <row r="9" spans="1:12" s="2" customFormat="1" ht="22.5" customHeight="1">
      <c r="A9" s="5" t="s">
        <v>10</v>
      </c>
      <c r="B9" s="5" t="s">
        <v>165</v>
      </c>
      <c r="C9" s="5" t="s">
        <v>166</v>
      </c>
      <c r="D9" s="5">
        <v>57.5</v>
      </c>
      <c r="E9" s="5">
        <v>49.5</v>
      </c>
      <c r="F9" s="5">
        <v>107</v>
      </c>
      <c r="G9" s="10">
        <f t="shared" si="0"/>
        <v>26.75</v>
      </c>
      <c r="H9" s="5">
        <v>89.74</v>
      </c>
      <c r="I9" s="10">
        <f t="shared" si="1"/>
        <v>44.87</v>
      </c>
      <c r="J9" s="8">
        <f t="shared" si="2"/>
        <v>71.62</v>
      </c>
      <c r="K9" s="5">
        <v>1</v>
      </c>
      <c r="L9" s="5"/>
    </row>
    <row r="10" spans="1:12" s="2" customFormat="1" ht="22.5" customHeight="1">
      <c r="A10" s="5" t="s">
        <v>167</v>
      </c>
      <c r="B10" s="5" t="s">
        <v>168</v>
      </c>
      <c r="C10" s="5" t="s">
        <v>166</v>
      </c>
      <c r="D10" s="5">
        <v>45</v>
      </c>
      <c r="E10" s="5">
        <v>61.5</v>
      </c>
      <c r="F10" s="5">
        <v>106.5</v>
      </c>
      <c r="G10" s="10">
        <f t="shared" si="0"/>
        <v>26.625</v>
      </c>
      <c r="H10" s="5">
        <v>41.2</v>
      </c>
      <c r="I10" s="10">
        <f t="shared" si="1"/>
        <v>20.6</v>
      </c>
      <c r="J10" s="8">
        <f t="shared" si="2"/>
        <v>47.225</v>
      </c>
      <c r="K10" s="5">
        <v>2</v>
      </c>
      <c r="L10" s="5"/>
    </row>
    <row r="11" spans="1:12" s="2" customFormat="1" ht="22.5" customHeight="1">
      <c r="A11" s="4" t="s">
        <v>169</v>
      </c>
      <c r="B11" s="5" t="s">
        <v>170</v>
      </c>
      <c r="C11" s="5" t="s">
        <v>166</v>
      </c>
      <c r="D11" s="5">
        <v>44</v>
      </c>
      <c r="E11" s="5">
        <v>56</v>
      </c>
      <c r="F11" s="5">
        <v>100</v>
      </c>
      <c r="G11" s="10">
        <f t="shared" si="0"/>
        <v>25</v>
      </c>
      <c r="H11" s="5">
        <v>43.4</v>
      </c>
      <c r="I11" s="10">
        <f t="shared" si="1"/>
        <v>21.7</v>
      </c>
      <c r="J11" s="8">
        <f t="shared" si="2"/>
        <v>46.7</v>
      </c>
      <c r="K11" s="5">
        <v>3</v>
      </c>
      <c r="L11" s="5"/>
    </row>
    <row r="12" spans="1:12" s="2" customFormat="1" ht="22.5" customHeight="1">
      <c r="A12" s="5" t="s">
        <v>171</v>
      </c>
      <c r="B12" s="5" t="s">
        <v>172</v>
      </c>
      <c r="C12" s="5" t="s">
        <v>173</v>
      </c>
      <c r="D12" s="5">
        <v>54</v>
      </c>
      <c r="E12" s="5">
        <v>56.5</v>
      </c>
      <c r="F12" s="5">
        <v>110.5</v>
      </c>
      <c r="G12" s="10">
        <f t="shared" si="0"/>
        <v>27.625</v>
      </c>
      <c r="H12" s="5">
        <v>80.51</v>
      </c>
      <c r="I12" s="10">
        <f t="shared" si="1"/>
        <v>40.255</v>
      </c>
      <c r="J12" s="8">
        <f t="shared" si="2"/>
        <v>67.88</v>
      </c>
      <c r="K12" s="5">
        <v>1</v>
      </c>
      <c r="L12" s="5"/>
    </row>
    <row r="13" spans="1:12" s="2" customFormat="1" ht="22.5" customHeight="1">
      <c r="A13" s="5" t="s">
        <v>174</v>
      </c>
      <c r="B13" s="5" t="s">
        <v>175</v>
      </c>
      <c r="C13" s="5" t="s">
        <v>173</v>
      </c>
      <c r="D13" s="5">
        <v>55.5</v>
      </c>
      <c r="E13" s="5">
        <v>52</v>
      </c>
      <c r="F13" s="5">
        <v>107.5</v>
      </c>
      <c r="G13" s="10">
        <f t="shared" si="0"/>
        <v>26.875</v>
      </c>
      <c r="H13" s="5">
        <v>80.87</v>
      </c>
      <c r="I13" s="10">
        <f t="shared" si="1"/>
        <v>40.435</v>
      </c>
      <c r="J13" s="8">
        <f t="shared" si="2"/>
        <v>67.31</v>
      </c>
      <c r="K13" s="5">
        <v>2</v>
      </c>
      <c r="L13" s="5"/>
    </row>
    <row r="14" spans="1:12" s="2" customFormat="1" ht="22.5" customHeight="1">
      <c r="A14" s="5" t="s">
        <v>176</v>
      </c>
      <c r="B14" s="5" t="s">
        <v>177</v>
      </c>
      <c r="C14" s="5" t="s">
        <v>173</v>
      </c>
      <c r="D14" s="5">
        <v>52</v>
      </c>
      <c r="E14" s="5">
        <v>42.5</v>
      </c>
      <c r="F14" s="5">
        <v>94.5</v>
      </c>
      <c r="G14" s="10">
        <f t="shared" si="0"/>
        <v>23.625</v>
      </c>
      <c r="H14" s="5">
        <v>63.64</v>
      </c>
      <c r="I14" s="10">
        <f t="shared" si="1"/>
        <v>31.82</v>
      </c>
      <c r="J14" s="8">
        <f t="shared" si="2"/>
        <v>55.445</v>
      </c>
      <c r="K14" s="5">
        <v>3</v>
      </c>
      <c r="L14" s="5"/>
    </row>
    <row r="15" spans="1:12" s="2" customFormat="1" ht="22.5" customHeight="1">
      <c r="A15" s="5" t="s">
        <v>11</v>
      </c>
      <c r="B15" s="5" t="s">
        <v>181</v>
      </c>
      <c r="C15" s="5" t="s">
        <v>180</v>
      </c>
      <c r="D15" s="5">
        <v>61</v>
      </c>
      <c r="E15" s="5">
        <v>54</v>
      </c>
      <c r="F15" s="5">
        <v>115</v>
      </c>
      <c r="G15" s="10">
        <f t="shared" si="0"/>
        <v>28.75</v>
      </c>
      <c r="H15" s="5">
        <v>72.6</v>
      </c>
      <c r="I15" s="10">
        <f t="shared" si="1"/>
        <v>36.3</v>
      </c>
      <c r="J15" s="8">
        <f t="shared" si="2"/>
        <v>65.05</v>
      </c>
      <c r="K15" s="5">
        <v>1</v>
      </c>
      <c r="L15" s="5"/>
    </row>
    <row r="16" spans="1:12" s="2" customFormat="1" ht="22.5" customHeight="1">
      <c r="A16" s="5" t="s">
        <v>178</v>
      </c>
      <c r="B16" s="5" t="s">
        <v>179</v>
      </c>
      <c r="C16" s="5" t="s">
        <v>180</v>
      </c>
      <c r="D16" s="5">
        <v>59.5</v>
      </c>
      <c r="E16" s="5">
        <v>59</v>
      </c>
      <c r="F16" s="5">
        <v>118.5</v>
      </c>
      <c r="G16" s="10">
        <f t="shared" si="0"/>
        <v>29.625</v>
      </c>
      <c r="H16" s="5">
        <v>68.79</v>
      </c>
      <c r="I16" s="10">
        <f t="shared" si="1"/>
        <v>34.395</v>
      </c>
      <c r="J16" s="8">
        <f t="shared" si="2"/>
        <v>64.02000000000001</v>
      </c>
      <c r="K16" s="5">
        <v>2</v>
      </c>
      <c r="L16" s="5"/>
    </row>
    <row r="17" spans="1:12" s="2" customFormat="1" ht="22.5" customHeight="1">
      <c r="A17" s="5" t="s">
        <v>184</v>
      </c>
      <c r="B17" s="5" t="s">
        <v>185</v>
      </c>
      <c r="C17" s="5" t="s">
        <v>180</v>
      </c>
      <c r="D17" s="5">
        <v>41</v>
      </c>
      <c r="E17" s="5">
        <v>42</v>
      </c>
      <c r="F17" s="5">
        <v>83</v>
      </c>
      <c r="G17" s="10">
        <f t="shared" si="0"/>
        <v>20.75</v>
      </c>
      <c r="H17" s="5">
        <v>55.25</v>
      </c>
      <c r="I17" s="10">
        <f t="shared" si="1"/>
        <v>27.625</v>
      </c>
      <c r="J17" s="8">
        <f t="shared" si="2"/>
        <v>48.375</v>
      </c>
      <c r="K17" s="5">
        <v>3</v>
      </c>
      <c r="L17" s="5"/>
    </row>
    <row r="18" spans="1:12" s="2" customFormat="1" ht="22.5" customHeight="1">
      <c r="A18" s="5" t="s">
        <v>182</v>
      </c>
      <c r="B18" s="5" t="s">
        <v>183</v>
      </c>
      <c r="C18" s="5" t="s">
        <v>180</v>
      </c>
      <c r="D18" s="5">
        <v>53.5</v>
      </c>
      <c r="E18" s="5">
        <v>54.5</v>
      </c>
      <c r="F18" s="5">
        <v>108</v>
      </c>
      <c r="G18" s="10">
        <f t="shared" si="0"/>
        <v>27</v>
      </c>
      <c r="H18" s="5">
        <v>38</v>
      </c>
      <c r="I18" s="10">
        <f t="shared" si="1"/>
        <v>19</v>
      </c>
      <c r="J18" s="8">
        <f t="shared" si="2"/>
        <v>46</v>
      </c>
      <c r="K18" s="5">
        <v>4</v>
      </c>
      <c r="L18" s="5"/>
    </row>
    <row r="19" spans="1:12" s="2" customFormat="1" ht="22.5" customHeight="1">
      <c r="A19" s="4" t="s">
        <v>186</v>
      </c>
      <c r="B19" s="5" t="s">
        <v>187</v>
      </c>
      <c r="C19" s="5" t="s">
        <v>180</v>
      </c>
      <c r="D19" s="5">
        <v>45.5</v>
      </c>
      <c r="E19" s="5">
        <v>16.5</v>
      </c>
      <c r="F19" s="5">
        <v>62</v>
      </c>
      <c r="G19" s="10">
        <f t="shared" si="0"/>
        <v>15.5</v>
      </c>
      <c r="H19" s="5">
        <v>58.37</v>
      </c>
      <c r="I19" s="10">
        <f t="shared" si="1"/>
        <v>29.185</v>
      </c>
      <c r="J19" s="8">
        <f t="shared" si="2"/>
        <v>44.685</v>
      </c>
      <c r="K19" s="5">
        <v>5</v>
      </c>
      <c r="L19" s="5"/>
    </row>
    <row r="20" s="2" customFormat="1" ht="19.5" customHeight="1">
      <c r="G20" s="13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1">
    <mergeCell ref="A1:L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6"/>
  <sheetViews>
    <sheetView zoomScale="120" zoomScaleNormal="120" workbookViewId="0" topLeftCell="A1">
      <selection activeCell="L3" sqref="L3:L16"/>
    </sheetView>
  </sheetViews>
  <sheetFormatPr defaultColWidth="9.00390625" defaultRowHeight="14.25"/>
  <cols>
    <col min="3" max="3" width="15.375" style="0" customWidth="1"/>
    <col min="5" max="5" width="16.00390625" style="0" customWidth="1"/>
    <col min="9" max="9" width="8.125" style="0" customWidth="1"/>
    <col min="11" max="11" width="8.00390625" style="0" customWidth="1"/>
    <col min="13" max="13" width="16.875" style="0" customWidth="1"/>
  </cols>
  <sheetData>
    <row r="1" spans="1:12" ht="27" customHeight="1">
      <c r="A1" s="36" t="s">
        <v>279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7">
      <c r="A2" s="1" t="s">
        <v>15</v>
      </c>
      <c r="B2" s="3" t="s">
        <v>23</v>
      </c>
      <c r="C2" s="1" t="s">
        <v>18</v>
      </c>
      <c r="D2" s="3" t="s">
        <v>25</v>
      </c>
      <c r="E2" s="3" t="s">
        <v>26</v>
      </c>
      <c r="F2" s="3" t="s">
        <v>19</v>
      </c>
      <c r="G2" s="3" t="s">
        <v>20</v>
      </c>
      <c r="H2" s="3" t="s">
        <v>24</v>
      </c>
      <c r="I2" s="3" t="s">
        <v>21</v>
      </c>
      <c r="J2" s="3" t="s">
        <v>22</v>
      </c>
      <c r="K2" s="3" t="s">
        <v>17</v>
      </c>
      <c r="L2" s="3" t="s">
        <v>27</v>
      </c>
    </row>
    <row r="3" spans="1:12" s="6" customFormat="1" ht="27.75" customHeight="1">
      <c r="A3" s="5" t="s">
        <v>192</v>
      </c>
      <c r="B3" s="5" t="s">
        <v>193</v>
      </c>
      <c r="C3" s="5" t="s">
        <v>216</v>
      </c>
      <c r="D3" s="5">
        <v>52.5</v>
      </c>
      <c r="E3" s="5">
        <v>68.5</v>
      </c>
      <c r="F3" s="5">
        <v>121</v>
      </c>
      <c r="G3" s="10">
        <f>F3/4</f>
        <v>30.25</v>
      </c>
      <c r="H3" s="5">
        <v>88.8</v>
      </c>
      <c r="I3" s="10">
        <f>H3/2</f>
        <v>44.4</v>
      </c>
      <c r="J3" s="8">
        <f>I3+G3</f>
        <v>74.65</v>
      </c>
      <c r="K3" s="5">
        <v>1</v>
      </c>
      <c r="L3" s="5"/>
    </row>
    <row r="4" spans="1:12" s="6" customFormat="1" ht="27.75" customHeight="1">
      <c r="A4" s="5" t="s">
        <v>190</v>
      </c>
      <c r="B4" s="5" t="s">
        <v>191</v>
      </c>
      <c r="C4" s="5" t="s">
        <v>216</v>
      </c>
      <c r="D4" s="5">
        <v>66</v>
      </c>
      <c r="E4" s="5">
        <v>58.5</v>
      </c>
      <c r="F4" s="5">
        <v>124.5</v>
      </c>
      <c r="G4" s="10">
        <f>F4/4</f>
        <v>31.125</v>
      </c>
      <c r="H4" s="5">
        <v>87</v>
      </c>
      <c r="I4" s="10">
        <f>H4/2</f>
        <v>43.5</v>
      </c>
      <c r="J4" s="8">
        <f>I4+G4</f>
        <v>74.625</v>
      </c>
      <c r="K4" s="5">
        <v>2</v>
      </c>
      <c r="L4" s="5"/>
    </row>
    <row r="5" spans="1:12" s="6" customFormat="1" ht="27.75" customHeight="1">
      <c r="A5" s="5" t="s">
        <v>188</v>
      </c>
      <c r="B5" s="5" t="s">
        <v>189</v>
      </c>
      <c r="C5" s="5" t="s">
        <v>216</v>
      </c>
      <c r="D5" s="5">
        <v>63</v>
      </c>
      <c r="E5" s="5">
        <v>65.5</v>
      </c>
      <c r="F5" s="5">
        <v>128.5</v>
      </c>
      <c r="G5" s="10">
        <f>F5/4</f>
        <v>32.125</v>
      </c>
      <c r="H5" s="5">
        <v>84.1</v>
      </c>
      <c r="I5" s="10">
        <f>H5/2</f>
        <v>42.05</v>
      </c>
      <c r="J5" s="8">
        <f>I5+G5</f>
        <v>74.175</v>
      </c>
      <c r="K5" s="5">
        <v>3</v>
      </c>
      <c r="L5" s="5"/>
    </row>
    <row r="6" spans="1:12" s="6" customFormat="1" ht="27.75" customHeight="1">
      <c r="A6" s="5" t="s">
        <v>194</v>
      </c>
      <c r="B6" s="5" t="s">
        <v>195</v>
      </c>
      <c r="C6" s="5" t="s">
        <v>217</v>
      </c>
      <c r="D6" s="5">
        <v>59.5</v>
      </c>
      <c r="E6" s="5">
        <v>84.5</v>
      </c>
      <c r="F6" s="5">
        <v>144</v>
      </c>
      <c r="G6" s="10">
        <f aca="true" t="shared" si="0" ref="G6:G16">F6/4</f>
        <v>36</v>
      </c>
      <c r="H6" s="5">
        <v>85.6</v>
      </c>
      <c r="I6" s="10">
        <f aca="true" t="shared" si="1" ref="I6:I16">H6/2</f>
        <v>42.8</v>
      </c>
      <c r="J6" s="8">
        <f aca="true" t="shared" si="2" ref="J6:J16">I6+G6</f>
        <v>78.8</v>
      </c>
      <c r="K6" s="5">
        <v>1</v>
      </c>
      <c r="L6" s="5"/>
    </row>
    <row r="7" spans="1:12" s="6" customFormat="1" ht="27.75" customHeight="1">
      <c r="A7" s="5" t="s">
        <v>196</v>
      </c>
      <c r="B7" s="5" t="s">
        <v>197</v>
      </c>
      <c r="C7" s="5" t="s">
        <v>217</v>
      </c>
      <c r="D7" s="5">
        <v>61</v>
      </c>
      <c r="E7" s="5">
        <v>71.5</v>
      </c>
      <c r="F7" s="5">
        <v>132.5</v>
      </c>
      <c r="G7" s="10">
        <f t="shared" si="0"/>
        <v>33.125</v>
      </c>
      <c r="H7" s="5">
        <v>83.9</v>
      </c>
      <c r="I7" s="10">
        <f t="shared" si="1"/>
        <v>41.95</v>
      </c>
      <c r="J7" s="8">
        <f t="shared" si="2"/>
        <v>75.075</v>
      </c>
      <c r="K7" s="5">
        <v>2</v>
      </c>
      <c r="L7" s="5"/>
    </row>
    <row r="8" spans="1:12" s="6" customFormat="1" ht="27.75" customHeight="1">
      <c r="A8" s="4" t="s">
        <v>198</v>
      </c>
      <c r="B8" s="5" t="s">
        <v>199</v>
      </c>
      <c r="C8" s="5" t="s">
        <v>217</v>
      </c>
      <c r="D8" s="5">
        <v>50</v>
      </c>
      <c r="E8" s="5">
        <v>57</v>
      </c>
      <c r="F8" s="5">
        <v>107</v>
      </c>
      <c r="G8" s="10">
        <f t="shared" si="0"/>
        <v>26.75</v>
      </c>
      <c r="H8" s="5"/>
      <c r="I8" s="10">
        <f t="shared" si="1"/>
        <v>0</v>
      </c>
      <c r="J8" s="8">
        <f t="shared" si="2"/>
        <v>26.75</v>
      </c>
      <c r="K8" s="5">
        <v>3</v>
      </c>
      <c r="L8" s="5"/>
    </row>
    <row r="9" spans="1:12" s="6" customFormat="1" ht="27.75" customHeight="1">
      <c r="A9" s="5" t="s">
        <v>214</v>
      </c>
      <c r="B9" s="5" t="s">
        <v>215</v>
      </c>
      <c r="C9" s="5" t="s">
        <v>218</v>
      </c>
      <c r="D9" s="5">
        <v>74</v>
      </c>
      <c r="E9" s="5">
        <v>93.5</v>
      </c>
      <c r="F9" s="5">
        <v>167.5</v>
      </c>
      <c r="G9" s="10">
        <f t="shared" si="0"/>
        <v>41.875</v>
      </c>
      <c r="H9" s="5">
        <v>83.7</v>
      </c>
      <c r="I9" s="10">
        <f t="shared" si="1"/>
        <v>41.85</v>
      </c>
      <c r="J9" s="8">
        <f t="shared" si="2"/>
        <v>83.725</v>
      </c>
      <c r="K9" s="5">
        <v>1</v>
      </c>
      <c r="L9" s="5"/>
    </row>
    <row r="10" spans="1:12" s="6" customFormat="1" ht="27.75" customHeight="1">
      <c r="A10" s="5" t="s">
        <v>202</v>
      </c>
      <c r="B10" s="5" t="s">
        <v>203</v>
      </c>
      <c r="C10" s="5" t="s">
        <v>218</v>
      </c>
      <c r="D10" s="5">
        <v>56</v>
      </c>
      <c r="E10" s="5">
        <v>84</v>
      </c>
      <c r="F10" s="5">
        <v>140</v>
      </c>
      <c r="G10" s="10">
        <f>F10/4</f>
        <v>35</v>
      </c>
      <c r="H10" s="5">
        <v>84.5</v>
      </c>
      <c r="I10" s="10">
        <f>H10/2</f>
        <v>42.25</v>
      </c>
      <c r="J10" s="8">
        <f>I10+G10</f>
        <v>77.25</v>
      </c>
      <c r="K10" s="5">
        <v>2</v>
      </c>
      <c r="L10" s="5"/>
    </row>
    <row r="11" spans="1:12" s="6" customFormat="1" ht="27.75" customHeight="1">
      <c r="A11" s="5" t="s">
        <v>200</v>
      </c>
      <c r="B11" s="5" t="s">
        <v>201</v>
      </c>
      <c r="C11" s="5" t="s">
        <v>218</v>
      </c>
      <c r="D11" s="5">
        <v>63.5</v>
      </c>
      <c r="E11" s="5">
        <v>77.5</v>
      </c>
      <c r="F11" s="5">
        <v>141</v>
      </c>
      <c r="G11" s="10">
        <f t="shared" si="0"/>
        <v>35.25</v>
      </c>
      <c r="H11" s="5">
        <v>82.8</v>
      </c>
      <c r="I11" s="10">
        <f t="shared" si="1"/>
        <v>41.4</v>
      </c>
      <c r="J11" s="8">
        <f t="shared" si="2"/>
        <v>76.65</v>
      </c>
      <c r="K11" s="5">
        <v>3</v>
      </c>
      <c r="L11" s="5"/>
    </row>
    <row r="12" spans="1:12" s="6" customFormat="1" ht="27.75" customHeight="1">
      <c r="A12" s="5" t="s">
        <v>204</v>
      </c>
      <c r="B12" s="5" t="s">
        <v>205</v>
      </c>
      <c r="C12" s="5" t="s">
        <v>219</v>
      </c>
      <c r="D12" s="5">
        <v>78</v>
      </c>
      <c r="E12" s="5">
        <v>79.5</v>
      </c>
      <c r="F12" s="5">
        <v>157.5</v>
      </c>
      <c r="G12" s="10">
        <f t="shared" si="0"/>
        <v>39.375</v>
      </c>
      <c r="H12" s="5">
        <v>89.1</v>
      </c>
      <c r="I12" s="10">
        <f t="shared" si="1"/>
        <v>44.55</v>
      </c>
      <c r="J12" s="8">
        <f t="shared" si="2"/>
        <v>83.925</v>
      </c>
      <c r="K12" s="5">
        <v>1</v>
      </c>
      <c r="L12" s="5"/>
    </row>
    <row r="13" spans="1:12" s="6" customFormat="1" ht="27.75" customHeight="1">
      <c r="A13" s="5" t="s">
        <v>206</v>
      </c>
      <c r="B13" s="5" t="s">
        <v>207</v>
      </c>
      <c r="C13" s="5" t="s">
        <v>219</v>
      </c>
      <c r="D13" s="5">
        <v>70</v>
      </c>
      <c r="E13" s="5">
        <v>82</v>
      </c>
      <c r="F13" s="5">
        <v>152</v>
      </c>
      <c r="G13" s="10">
        <f t="shared" si="0"/>
        <v>38</v>
      </c>
      <c r="H13" s="5">
        <v>86.8</v>
      </c>
      <c r="I13" s="10">
        <f t="shared" si="1"/>
        <v>43.4</v>
      </c>
      <c r="J13" s="8">
        <f t="shared" si="2"/>
        <v>81.4</v>
      </c>
      <c r="K13" s="5">
        <v>2</v>
      </c>
      <c r="L13" s="5"/>
    </row>
    <row r="14" spans="1:12" s="6" customFormat="1" ht="27.75" customHeight="1">
      <c r="A14" s="5" t="s">
        <v>208</v>
      </c>
      <c r="B14" s="5" t="s">
        <v>209</v>
      </c>
      <c r="C14" s="5" t="s">
        <v>220</v>
      </c>
      <c r="D14" s="5">
        <v>79.5</v>
      </c>
      <c r="E14" s="5">
        <v>85</v>
      </c>
      <c r="F14" s="5">
        <v>164.5</v>
      </c>
      <c r="G14" s="10">
        <f t="shared" si="0"/>
        <v>41.125</v>
      </c>
      <c r="H14" s="5">
        <v>86.2</v>
      </c>
      <c r="I14" s="10">
        <f t="shared" si="1"/>
        <v>43.1</v>
      </c>
      <c r="J14" s="8">
        <f t="shared" si="2"/>
        <v>84.225</v>
      </c>
      <c r="K14" s="5">
        <v>1</v>
      </c>
      <c r="L14" s="5"/>
    </row>
    <row r="15" spans="1:12" s="6" customFormat="1" ht="27.75" customHeight="1">
      <c r="A15" s="5" t="s">
        <v>210</v>
      </c>
      <c r="B15" s="5" t="s">
        <v>211</v>
      </c>
      <c r="C15" s="5" t="s">
        <v>220</v>
      </c>
      <c r="D15" s="5">
        <v>70.5</v>
      </c>
      <c r="E15" s="5">
        <v>84</v>
      </c>
      <c r="F15" s="5">
        <v>154.5</v>
      </c>
      <c r="G15" s="10">
        <f t="shared" si="0"/>
        <v>38.625</v>
      </c>
      <c r="H15" s="5">
        <v>87.5</v>
      </c>
      <c r="I15" s="10">
        <f t="shared" si="1"/>
        <v>43.75</v>
      </c>
      <c r="J15" s="8">
        <f t="shared" si="2"/>
        <v>82.375</v>
      </c>
      <c r="K15" s="5">
        <v>2</v>
      </c>
      <c r="L15" s="5"/>
    </row>
    <row r="16" spans="1:12" s="6" customFormat="1" ht="27.75" customHeight="1">
      <c r="A16" s="4" t="s">
        <v>212</v>
      </c>
      <c r="B16" s="5" t="s">
        <v>213</v>
      </c>
      <c r="C16" s="5" t="s">
        <v>220</v>
      </c>
      <c r="D16" s="5">
        <v>65</v>
      </c>
      <c r="E16" s="5">
        <v>82.5</v>
      </c>
      <c r="F16" s="5">
        <v>147.5</v>
      </c>
      <c r="G16" s="10">
        <f t="shared" si="0"/>
        <v>36.875</v>
      </c>
      <c r="H16" s="5">
        <v>85.6</v>
      </c>
      <c r="I16" s="10">
        <f t="shared" si="1"/>
        <v>42.8</v>
      </c>
      <c r="J16" s="8">
        <f t="shared" si="2"/>
        <v>79.675</v>
      </c>
      <c r="K16" s="5">
        <v>3</v>
      </c>
      <c r="L16" s="5"/>
    </row>
  </sheetData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2015-07-21T11:44:29Z</cp:lastPrinted>
  <dcterms:created xsi:type="dcterms:W3CDTF">2014-06-09T06:10:36Z</dcterms:created>
  <dcterms:modified xsi:type="dcterms:W3CDTF">2015-07-22T09:48:21Z</dcterms:modified>
  <cp:category/>
  <cp:version/>
  <cp:contentType/>
  <cp:contentStatus/>
</cp:coreProperties>
</file>